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jan\Desktop\2022-2023\financijski plan 2023\"/>
    </mc:Choice>
  </mc:AlternateContent>
  <bookViews>
    <workbookView xWindow="0" yWindow="0" windowWidth="20490" windowHeight="9915"/>
  </bookViews>
  <sheets>
    <sheet name="FIN.PLAN 2023.I PROJ.2024-2025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3" i="1" l="1"/>
  <c r="H393" i="1"/>
  <c r="G393" i="1"/>
  <c r="I392" i="1"/>
  <c r="I391" i="1" s="1"/>
  <c r="I390" i="1" s="1"/>
  <c r="I389" i="1" s="1"/>
  <c r="I388" i="1" s="1"/>
  <c r="H392" i="1"/>
  <c r="G392" i="1"/>
  <c r="H391" i="1"/>
  <c r="H390" i="1" s="1"/>
  <c r="H389" i="1" s="1"/>
  <c r="H388" i="1" s="1"/>
  <c r="G391" i="1"/>
  <c r="G390" i="1"/>
  <c r="G389" i="1" s="1"/>
  <c r="G388" i="1" s="1"/>
  <c r="I384" i="1"/>
  <c r="H384" i="1"/>
  <c r="H383" i="1" s="1"/>
  <c r="H382" i="1" s="1"/>
  <c r="H381" i="1" s="1"/>
  <c r="H380" i="1" s="1"/>
  <c r="H379" i="1" s="1"/>
  <c r="G384" i="1"/>
  <c r="I383" i="1"/>
  <c r="I382" i="1" s="1"/>
  <c r="G383" i="1"/>
  <c r="G382" i="1" s="1"/>
  <c r="G381" i="1" s="1"/>
  <c r="G380" i="1" s="1"/>
  <c r="G379" i="1" s="1"/>
  <c r="I381" i="1"/>
  <c r="I380" i="1" s="1"/>
  <c r="I379" i="1" s="1"/>
  <c r="I375" i="1"/>
  <c r="H375" i="1"/>
  <c r="G375" i="1"/>
  <c r="I374" i="1"/>
  <c r="I373" i="1" s="1"/>
  <c r="I372" i="1" s="1"/>
  <c r="I371" i="1" s="1"/>
  <c r="H374" i="1"/>
  <c r="G374" i="1"/>
  <c r="H373" i="1"/>
  <c r="H372" i="1" s="1"/>
  <c r="H371" i="1" s="1"/>
  <c r="G373" i="1"/>
  <c r="G372" i="1"/>
  <c r="G371" i="1" s="1"/>
  <c r="I366" i="1"/>
  <c r="I365" i="1" s="1"/>
  <c r="I364" i="1" s="1"/>
  <c r="H366" i="1"/>
  <c r="G366" i="1"/>
  <c r="H365" i="1"/>
  <c r="H364" i="1" s="1"/>
  <c r="G365" i="1"/>
  <c r="G364" i="1"/>
  <c r="I362" i="1"/>
  <c r="H362" i="1"/>
  <c r="G362" i="1"/>
  <c r="I361" i="1"/>
  <c r="H361" i="1"/>
  <c r="G361" i="1"/>
  <c r="H360" i="1"/>
  <c r="H359" i="1" s="1"/>
  <c r="H358" i="1" s="1"/>
  <c r="H357" i="1" s="1"/>
  <c r="G360" i="1"/>
  <c r="G359" i="1"/>
  <c r="G358" i="1" s="1"/>
  <c r="G357" i="1" s="1"/>
  <c r="I353" i="1"/>
  <c r="H353" i="1"/>
  <c r="H352" i="1" s="1"/>
  <c r="H351" i="1" s="1"/>
  <c r="H350" i="1" s="1"/>
  <c r="G353" i="1"/>
  <c r="I352" i="1"/>
  <c r="G352" i="1"/>
  <c r="G351" i="1" s="1"/>
  <c r="G350" i="1" s="1"/>
  <c r="G349" i="1" s="1"/>
  <c r="I351" i="1"/>
  <c r="I350" i="1"/>
  <c r="I349" i="1" s="1"/>
  <c r="I348" i="1" s="1"/>
  <c r="H349" i="1"/>
  <c r="H348" i="1" s="1"/>
  <c r="G348" i="1"/>
  <c r="I344" i="1"/>
  <c r="H344" i="1"/>
  <c r="G344" i="1"/>
  <c r="I343" i="1"/>
  <c r="I342" i="1" s="1"/>
  <c r="I341" i="1" s="1"/>
  <c r="I340" i="1" s="1"/>
  <c r="I339" i="1" s="1"/>
  <c r="H343" i="1"/>
  <c r="G343" i="1"/>
  <c r="H342" i="1"/>
  <c r="H341" i="1" s="1"/>
  <c r="H340" i="1" s="1"/>
  <c r="H339" i="1" s="1"/>
  <c r="G342" i="1"/>
  <c r="G341" i="1"/>
  <c r="G340" i="1" s="1"/>
  <c r="G339" i="1" s="1"/>
  <c r="I336" i="1"/>
  <c r="H336" i="1"/>
  <c r="H335" i="1" s="1"/>
  <c r="H334" i="1" s="1"/>
  <c r="H333" i="1" s="1"/>
  <c r="H332" i="1" s="1"/>
  <c r="H331" i="1" s="1"/>
  <c r="G336" i="1"/>
  <c r="I335" i="1"/>
  <c r="G335" i="1"/>
  <c r="G334" i="1" s="1"/>
  <c r="G333" i="1" s="1"/>
  <c r="G332" i="1" s="1"/>
  <c r="I334" i="1"/>
  <c r="I333" i="1"/>
  <c r="I332" i="1" s="1"/>
  <c r="I331" i="1" s="1"/>
  <c r="G331" i="1"/>
  <c r="I328" i="1"/>
  <c r="H328" i="1"/>
  <c r="G328" i="1"/>
  <c r="I327" i="1"/>
  <c r="I326" i="1" s="1"/>
  <c r="I325" i="1" s="1"/>
  <c r="I324" i="1" s="1"/>
  <c r="I323" i="1" s="1"/>
  <c r="H327" i="1"/>
  <c r="G327" i="1"/>
  <c r="H326" i="1"/>
  <c r="H325" i="1" s="1"/>
  <c r="H324" i="1" s="1"/>
  <c r="H323" i="1" s="1"/>
  <c r="G326" i="1"/>
  <c r="G325" i="1"/>
  <c r="G324" i="1" s="1"/>
  <c r="G323" i="1" s="1"/>
  <c r="I320" i="1"/>
  <c r="H320" i="1"/>
  <c r="G320" i="1"/>
  <c r="I318" i="1"/>
  <c r="H318" i="1"/>
  <c r="G318" i="1"/>
  <c r="G309" i="1" s="1"/>
  <c r="G308" i="1" s="1"/>
  <c r="G307" i="1" s="1"/>
  <c r="I316" i="1"/>
  <c r="H316" i="1"/>
  <c r="G316" i="1"/>
  <c r="I314" i="1"/>
  <c r="H314" i="1"/>
  <c r="G314" i="1"/>
  <c r="I310" i="1"/>
  <c r="H310" i="1"/>
  <c r="H309" i="1" s="1"/>
  <c r="H308" i="1" s="1"/>
  <c r="H307" i="1" s="1"/>
  <c r="G310" i="1"/>
  <c r="I305" i="1"/>
  <c r="I304" i="1" s="1"/>
  <c r="I303" i="1" s="1"/>
  <c r="H305" i="1"/>
  <c r="H304" i="1" s="1"/>
  <c r="H303" i="1" s="1"/>
  <c r="H302" i="1" s="1"/>
  <c r="G305" i="1"/>
  <c r="G304" i="1"/>
  <c r="G303" i="1" s="1"/>
  <c r="G302" i="1" s="1"/>
  <c r="I302" i="1"/>
  <c r="H301" i="1"/>
  <c r="H300" i="1" s="1"/>
  <c r="I296" i="1"/>
  <c r="H296" i="1"/>
  <c r="G296" i="1"/>
  <c r="I295" i="1"/>
  <c r="I294" i="1" s="1"/>
  <c r="H295" i="1"/>
  <c r="G295" i="1"/>
  <c r="H294" i="1"/>
  <c r="G294" i="1"/>
  <c r="I292" i="1"/>
  <c r="H292" i="1"/>
  <c r="G292" i="1"/>
  <c r="I290" i="1"/>
  <c r="H290" i="1"/>
  <c r="G290" i="1"/>
  <c r="I288" i="1"/>
  <c r="I282" i="1" s="1"/>
  <c r="H288" i="1"/>
  <c r="G288" i="1"/>
  <c r="I286" i="1"/>
  <c r="H286" i="1"/>
  <c r="H282" i="1" s="1"/>
  <c r="G286" i="1"/>
  <c r="I283" i="1"/>
  <c r="H283" i="1"/>
  <c r="G283" i="1"/>
  <c r="G282" i="1" s="1"/>
  <c r="I280" i="1"/>
  <c r="H280" i="1"/>
  <c r="G280" i="1"/>
  <c r="I278" i="1"/>
  <c r="H278" i="1"/>
  <c r="G278" i="1"/>
  <c r="I275" i="1"/>
  <c r="H275" i="1"/>
  <c r="G275" i="1"/>
  <c r="I272" i="1"/>
  <c r="H272" i="1"/>
  <c r="G272" i="1"/>
  <c r="I269" i="1"/>
  <c r="H269" i="1"/>
  <c r="G269" i="1"/>
  <c r="I267" i="1"/>
  <c r="H267" i="1"/>
  <c r="G267" i="1"/>
  <c r="I262" i="1"/>
  <c r="H262" i="1"/>
  <c r="G262" i="1"/>
  <c r="I259" i="1"/>
  <c r="H259" i="1"/>
  <c r="G259" i="1"/>
  <c r="I255" i="1"/>
  <c r="I250" i="1" s="1"/>
  <c r="H255" i="1"/>
  <c r="G255" i="1"/>
  <c r="I251" i="1"/>
  <c r="H251" i="1"/>
  <c r="H250" i="1" s="1"/>
  <c r="G251" i="1"/>
  <c r="G250" i="1"/>
  <c r="I248" i="1"/>
  <c r="H248" i="1"/>
  <c r="G248" i="1"/>
  <c r="I246" i="1"/>
  <c r="H246" i="1"/>
  <c r="G246" i="1"/>
  <c r="I242" i="1"/>
  <c r="H242" i="1"/>
  <c r="H228" i="1" s="1"/>
  <c r="G242" i="1"/>
  <c r="I238" i="1"/>
  <c r="H238" i="1"/>
  <c r="G238" i="1"/>
  <c r="G228" i="1" s="1"/>
  <c r="G217" i="1" s="1"/>
  <c r="G216" i="1" s="1"/>
  <c r="G215" i="1" s="1"/>
  <c r="I236" i="1"/>
  <c r="H236" i="1"/>
  <c r="G236" i="1"/>
  <c r="I229" i="1"/>
  <c r="I228" i="1" s="1"/>
  <c r="H229" i="1"/>
  <c r="G229" i="1"/>
  <c r="I225" i="1"/>
  <c r="H225" i="1"/>
  <c r="G225" i="1"/>
  <c r="G218" i="1" s="1"/>
  <c r="I222" i="1"/>
  <c r="H222" i="1"/>
  <c r="G222" i="1"/>
  <c r="I219" i="1"/>
  <c r="I218" i="1" s="1"/>
  <c r="H219" i="1"/>
  <c r="G219" i="1"/>
  <c r="H218" i="1"/>
  <c r="H217" i="1" s="1"/>
  <c r="H216" i="1" s="1"/>
  <c r="H215" i="1" s="1"/>
  <c r="I210" i="1"/>
  <c r="H210" i="1"/>
  <c r="G210" i="1"/>
  <c r="G209" i="1" s="1"/>
  <c r="G208" i="1" s="1"/>
  <c r="G207" i="1" s="1"/>
  <c r="I209" i="1"/>
  <c r="H209" i="1"/>
  <c r="I208" i="1"/>
  <c r="I207" i="1" s="1"/>
  <c r="I206" i="1" s="1"/>
  <c r="H208" i="1"/>
  <c r="H207" i="1"/>
  <c r="H206" i="1" s="1"/>
  <c r="G206" i="1"/>
  <c r="H203" i="1"/>
  <c r="G203" i="1"/>
  <c r="I201" i="1"/>
  <c r="H201" i="1"/>
  <c r="H200" i="1" s="1"/>
  <c r="H199" i="1" s="1"/>
  <c r="H198" i="1" s="1"/>
  <c r="H197" i="1" s="1"/>
  <c r="G201" i="1"/>
  <c r="I200" i="1"/>
  <c r="I199" i="1" s="1"/>
  <c r="G200" i="1"/>
  <c r="G199" i="1" s="1"/>
  <c r="G198" i="1" s="1"/>
  <c r="G197" i="1" s="1"/>
  <c r="I198" i="1"/>
  <c r="I197" i="1" s="1"/>
  <c r="I195" i="1"/>
  <c r="I194" i="1" s="1"/>
  <c r="H195" i="1"/>
  <c r="G195" i="1"/>
  <c r="G194" i="1" s="1"/>
  <c r="G193" i="1" s="1"/>
  <c r="H194" i="1"/>
  <c r="H193" i="1" s="1"/>
  <c r="I193" i="1"/>
  <c r="I190" i="1"/>
  <c r="I189" i="1" s="1"/>
  <c r="I188" i="1" s="1"/>
  <c r="H190" i="1"/>
  <c r="H189" i="1" s="1"/>
  <c r="H188" i="1" s="1"/>
  <c r="H187" i="1" s="1"/>
  <c r="G190" i="1"/>
  <c r="G189" i="1"/>
  <c r="G188" i="1" s="1"/>
  <c r="I187" i="1"/>
  <c r="I186" i="1" s="1"/>
  <c r="H186" i="1"/>
  <c r="H185" i="1" s="1"/>
  <c r="I180" i="1"/>
  <c r="H180" i="1"/>
  <c r="G180" i="1"/>
  <c r="I179" i="1"/>
  <c r="H179" i="1"/>
  <c r="G179" i="1"/>
  <c r="I177" i="1"/>
  <c r="H177" i="1"/>
  <c r="H174" i="1" s="1"/>
  <c r="H173" i="1" s="1"/>
  <c r="G177" i="1"/>
  <c r="I175" i="1"/>
  <c r="I174" i="1" s="1"/>
  <c r="I173" i="1" s="1"/>
  <c r="I172" i="1" s="1"/>
  <c r="H175" i="1"/>
  <c r="G175" i="1"/>
  <c r="G174" i="1" s="1"/>
  <c r="G173" i="1" s="1"/>
  <c r="G172" i="1" s="1"/>
  <c r="H172" i="1"/>
  <c r="I170" i="1"/>
  <c r="I169" i="1" s="1"/>
  <c r="H170" i="1"/>
  <c r="G170" i="1"/>
  <c r="G169" i="1" s="1"/>
  <c r="G168" i="1" s="1"/>
  <c r="H169" i="1"/>
  <c r="I168" i="1"/>
  <c r="H168" i="1"/>
  <c r="I164" i="1"/>
  <c r="I163" i="1" s="1"/>
  <c r="I162" i="1" s="1"/>
  <c r="H164" i="1"/>
  <c r="H163" i="1" s="1"/>
  <c r="H162" i="1" s="1"/>
  <c r="H152" i="1" s="1"/>
  <c r="G164" i="1"/>
  <c r="G163" i="1"/>
  <c r="G162" i="1" s="1"/>
  <c r="I160" i="1"/>
  <c r="I156" i="1" s="1"/>
  <c r="H160" i="1"/>
  <c r="G160" i="1"/>
  <c r="I157" i="1"/>
  <c r="H157" i="1"/>
  <c r="H156" i="1" s="1"/>
  <c r="G157" i="1"/>
  <c r="G156" i="1"/>
  <c r="I154" i="1"/>
  <c r="H154" i="1"/>
  <c r="G154" i="1"/>
  <c r="G153" i="1" s="1"/>
  <c r="I153" i="1"/>
  <c r="I152" i="1" s="1"/>
  <c r="H153" i="1"/>
  <c r="I150" i="1"/>
  <c r="H150" i="1"/>
  <c r="G150" i="1"/>
  <c r="G146" i="1" s="1"/>
  <c r="I147" i="1"/>
  <c r="H147" i="1"/>
  <c r="G147" i="1"/>
  <c r="I146" i="1"/>
  <c r="H146" i="1"/>
  <c r="I139" i="1"/>
  <c r="I138" i="1" s="1"/>
  <c r="H139" i="1"/>
  <c r="H138" i="1" s="1"/>
  <c r="H131" i="1" s="1"/>
  <c r="H130" i="1" s="1"/>
  <c r="H129" i="1" s="1"/>
  <c r="H128" i="1" s="1"/>
  <c r="G139" i="1"/>
  <c r="G138" i="1"/>
  <c r="G131" i="1" s="1"/>
  <c r="I133" i="1"/>
  <c r="H133" i="1"/>
  <c r="G133" i="1"/>
  <c r="I132" i="1"/>
  <c r="H132" i="1"/>
  <c r="G132" i="1"/>
  <c r="I118" i="1"/>
  <c r="H118" i="1"/>
  <c r="G118" i="1"/>
  <c r="I114" i="1"/>
  <c r="H114" i="1"/>
  <c r="H113" i="1" s="1"/>
  <c r="H112" i="1" s="1"/>
  <c r="G114" i="1"/>
  <c r="G113" i="1" s="1"/>
  <c r="G112" i="1" s="1"/>
  <c r="G111" i="1" s="1"/>
  <c r="I113" i="1"/>
  <c r="I112" i="1"/>
  <c r="I111" i="1" s="1"/>
  <c r="I110" i="1" s="1"/>
  <c r="I109" i="1" s="1"/>
  <c r="H111" i="1"/>
  <c r="H110" i="1" s="1"/>
  <c r="G110" i="1"/>
  <c r="G109" i="1" s="1"/>
  <c r="I105" i="1"/>
  <c r="I104" i="1" s="1"/>
  <c r="I103" i="1" s="1"/>
  <c r="I102" i="1" s="1"/>
  <c r="H105" i="1"/>
  <c r="G105" i="1"/>
  <c r="H104" i="1"/>
  <c r="H103" i="1" s="1"/>
  <c r="H102" i="1" s="1"/>
  <c r="H101" i="1" s="1"/>
  <c r="G104" i="1"/>
  <c r="G103" i="1"/>
  <c r="G102" i="1" s="1"/>
  <c r="G101" i="1" s="1"/>
  <c r="G100" i="1" s="1"/>
  <c r="I101" i="1"/>
  <c r="I100" i="1" s="1"/>
  <c r="H100" i="1"/>
  <c r="I96" i="1"/>
  <c r="H96" i="1"/>
  <c r="G96" i="1"/>
  <c r="G95" i="1" s="1"/>
  <c r="G94" i="1" s="1"/>
  <c r="G93" i="1" s="1"/>
  <c r="G92" i="1" s="1"/>
  <c r="G91" i="1" s="1"/>
  <c r="I95" i="1"/>
  <c r="H95" i="1"/>
  <c r="I94" i="1"/>
  <c r="I93" i="1" s="1"/>
  <c r="I92" i="1" s="1"/>
  <c r="I91" i="1" s="1"/>
  <c r="H94" i="1"/>
  <c r="H93" i="1"/>
  <c r="H92" i="1" s="1"/>
  <c r="H91" i="1" s="1"/>
  <c r="I86" i="1"/>
  <c r="I85" i="1" s="1"/>
  <c r="I84" i="1" s="1"/>
  <c r="I83" i="1" s="1"/>
  <c r="H86" i="1"/>
  <c r="G86" i="1"/>
  <c r="H85" i="1"/>
  <c r="H84" i="1" s="1"/>
  <c r="H83" i="1" s="1"/>
  <c r="H82" i="1" s="1"/>
  <c r="G85" i="1"/>
  <c r="G84" i="1"/>
  <c r="G83" i="1" s="1"/>
  <c r="G82" i="1" s="1"/>
  <c r="G81" i="1" s="1"/>
  <c r="I82" i="1"/>
  <c r="I81" i="1" s="1"/>
  <c r="H81" i="1"/>
  <c r="G77" i="1"/>
  <c r="G76" i="1" s="1"/>
  <c r="I76" i="1"/>
  <c r="H76" i="1"/>
  <c r="H75" i="1" s="1"/>
  <c r="I75" i="1"/>
  <c r="G75" i="1"/>
  <c r="G74" i="1" s="1"/>
  <c r="I74" i="1"/>
  <c r="I73" i="1" s="1"/>
  <c r="H74" i="1"/>
  <c r="H73" i="1" s="1"/>
  <c r="G73" i="1"/>
  <c r="I71" i="1"/>
  <c r="H71" i="1"/>
  <c r="G71" i="1"/>
  <c r="I69" i="1"/>
  <c r="I68" i="1" s="1"/>
  <c r="I67" i="1" s="1"/>
  <c r="I66" i="1" s="1"/>
  <c r="I65" i="1" s="1"/>
  <c r="H69" i="1"/>
  <c r="G69" i="1"/>
  <c r="G68" i="1" s="1"/>
  <c r="G67" i="1" s="1"/>
  <c r="G66" i="1" s="1"/>
  <c r="G65" i="1" s="1"/>
  <c r="G58" i="1" s="1"/>
  <c r="H68" i="1"/>
  <c r="H67" i="1" s="1"/>
  <c r="H66" i="1" s="1"/>
  <c r="H65" i="1" s="1"/>
  <c r="I63" i="1"/>
  <c r="I62" i="1" s="1"/>
  <c r="I61" i="1" s="1"/>
  <c r="H63" i="1"/>
  <c r="H62" i="1" s="1"/>
  <c r="H61" i="1" s="1"/>
  <c r="H60" i="1" s="1"/>
  <c r="H59" i="1" s="1"/>
  <c r="H58" i="1" s="1"/>
  <c r="G63" i="1"/>
  <c r="G62" i="1"/>
  <c r="G61" i="1" s="1"/>
  <c r="G60" i="1" s="1"/>
  <c r="G59" i="1" s="1"/>
  <c r="I60" i="1"/>
  <c r="I59" i="1" s="1"/>
  <c r="I55" i="1"/>
  <c r="H55" i="1"/>
  <c r="H54" i="1" s="1"/>
  <c r="H53" i="1" s="1"/>
  <c r="H52" i="1" s="1"/>
  <c r="H51" i="1" s="1"/>
  <c r="H50" i="1" s="1"/>
  <c r="G55" i="1"/>
  <c r="G54" i="1" s="1"/>
  <c r="G53" i="1" s="1"/>
  <c r="G52" i="1" s="1"/>
  <c r="G51" i="1" s="1"/>
  <c r="G50" i="1" s="1"/>
  <c r="I54" i="1"/>
  <c r="I53" i="1" s="1"/>
  <c r="I52" i="1" s="1"/>
  <c r="I51" i="1" s="1"/>
  <c r="I50" i="1"/>
  <c r="I46" i="1"/>
  <c r="I45" i="1" s="1"/>
  <c r="I44" i="1" s="1"/>
  <c r="H46" i="1"/>
  <c r="H45" i="1" s="1"/>
  <c r="H44" i="1" s="1"/>
  <c r="H43" i="1" s="1"/>
  <c r="G46" i="1"/>
  <c r="G45" i="1"/>
  <c r="G44" i="1" s="1"/>
  <c r="G43" i="1" s="1"/>
  <c r="G42" i="1" s="1"/>
  <c r="I43" i="1"/>
  <c r="I42" i="1" s="1"/>
  <c r="H42" i="1"/>
  <c r="I40" i="1"/>
  <c r="I39" i="1" s="1"/>
  <c r="H40" i="1"/>
  <c r="H39" i="1" s="1"/>
  <c r="H38" i="1" s="1"/>
  <c r="H37" i="1" s="1"/>
  <c r="H36" i="1" s="1"/>
  <c r="H35" i="1" s="1"/>
  <c r="G40" i="1"/>
  <c r="G39" i="1"/>
  <c r="G38" i="1" s="1"/>
  <c r="G37" i="1" s="1"/>
  <c r="I38" i="1"/>
  <c r="I37" i="1" s="1"/>
  <c r="I36" i="1" s="1"/>
  <c r="I35" i="1" s="1"/>
  <c r="G36" i="1"/>
  <c r="G35" i="1" s="1"/>
  <c r="I31" i="1"/>
  <c r="H31" i="1"/>
  <c r="G31" i="1"/>
  <c r="G30" i="1" s="1"/>
  <c r="G29" i="1" s="1"/>
  <c r="G28" i="1" s="1"/>
  <c r="G27" i="1" s="1"/>
  <c r="I30" i="1"/>
  <c r="I29" i="1" s="1"/>
  <c r="I28" i="1" s="1"/>
  <c r="I27" i="1" s="1"/>
  <c r="H30" i="1"/>
  <c r="H29" i="1"/>
  <c r="H28" i="1" s="1"/>
  <c r="H27" i="1" s="1"/>
  <c r="I25" i="1"/>
  <c r="I24" i="1" s="1"/>
  <c r="I23" i="1" s="1"/>
  <c r="I22" i="1" s="1"/>
  <c r="I21" i="1" s="1"/>
  <c r="I20" i="1" s="1"/>
  <c r="H25" i="1"/>
  <c r="H24" i="1" s="1"/>
  <c r="H23" i="1" s="1"/>
  <c r="H22" i="1" s="1"/>
  <c r="H21" i="1" s="1"/>
  <c r="H20" i="1" s="1"/>
  <c r="G25" i="1"/>
  <c r="G24" i="1"/>
  <c r="G23" i="1"/>
  <c r="G22" i="1" s="1"/>
  <c r="G21" i="1" s="1"/>
  <c r="G20" i="1" s="1"/>
  <c r="I17" i="1"/>
  <c r="H17" i="1"/>
  <c r="H16" i="1" s="1"/>
  <c r="G17" i="1"/>
  <c r="G16" i="1" s="1"/>
  <c r="G15" i="1" s="1"/>
  <c r="G14" i="1" s="1"/>
  <c r="I16" i="1"/>
  <c r="I15" i="1" s="1"/>
  <c r="H15" i="1"/>
  <c r="G12" i="1" l="1"/>
  <c r="G11" i="1" s="1"/>
  <c r="G13" i="1"/>
  <c r="I58" i="1"/>
  <c r="I14" i="1" s="1"/>
  <c r="H214" i="1"/>
  <c r="H126" i="1" s="1"/>
  <c r="G214" i="1"/>
  <c r="H109" i="1"/>
  <c r="H14" i="1" s="1"/>
  <c r="G152" i="1"/>
  <c r="G130" i="1" s="1"/>
  <c r="G129" i="1" s="1"/>
  <c r="G128" i="1" s="1"/>
  <c r="I185" i="1"/>
  <c r="I131" i="1"/>
  <c r="I130" i="1" s="1"/>
  <c r="I129" i="1" s="1"/>
  <c r="I128" i="1" s="1"/>
  <c r="G187" i="1"/>
  <c r="G186" i="1" s="1"/>
  <c r="G185" i="1" s="1"/>
  <c r="G301" i="1"/>
  <c r="G300" i="1" s="1"/>
  <c r="I309" i="1"/>
  <c r="I308" i="1" s="1"/>
  <c r="I307" i="1" s="1"/>
  <c r="I301" i="1" s="1"/>
  <c r="I300" i="1" s="1"/>
  <c r="I217" i="1"/>
  <c r="I216" i="1" s="1"/>
  <c r="I215" i="1" s="1"/>
  <c r="I360" i="1"/>
  <c r="I359" i="1" s="1"/>
  <c r="I358" i="1" s="1"/>
  <c r="I357" i="1" s="1"/>
  <c r="I13" i="1" l="1"/>
  <c r="I12" i="1"/>
  <c r="I11" i="1" s="1"/>
  <c r="H12" i="1"/>
  <c r="H11" i="1" s="1"/>
  <c r="H13" i="1"/>
  <c r="I214" i="1"/>
  <c r="I126" i="1"/>
  <c r="G126" i="1"/>
  <c r="H124" i="1"/>
  <c r="H123" i="1" s="1"/>
  <c r="H125" i="1"/>
  <c r="I124" i="1" l="1"/>
  <c r="I123" i="1" s="1"/>
  <c r="I125" i="1"/>
  <c r="G124" i="1"/>
  <c r="G123" i="1" s="1"/>
  <c r="G125" i="1"/>
</calcChain>
</file>

<file path=xl/sharedStrings.xml><?xml version="1.0" encoding="utf-8"?>
<sst xmlns="http://schemas.openxmlformats.org/spreadsheetml/2006/main" count="447" uniqueCount="270">
  <si>
    <t>OSNOVNA ŠKOLA MATE LOVRAKA ŽUPANJA</t>
  </si>
  <si>
    <t>KLASA:</t>
  </si>
  <si>
    <t>UR.BR.</t>
  </si>
  <si>
    <t>2196-58-01/2022-01</t>
  </si>
  <si>
    <t>FINANCIJSKI PLAN ZA 2023. GODINU I PROJEKCIJA ZA 2024. I 2025. GODINU</t>
  </si>
  <si>
    <t>Opći dio</t>
  </si>
  <si>
    <t>Konto</t>
  </si>
  <si>
    <t>Vrsta prihoda / primitaka</t>
  </si>
  <si>
    <t>Plan</t>
  </si>
  <si>
    <t>Projekcija</t>
  </si>
  <si>
    <t xml:space="preserve"> za 2023.</t>
  </si>
  <si>
    <t xml:space="preserve"> za 2024.</t>
  </si>
  <si>
    <t xml:space="preserve"> za 2025.</t>
  </si>
  <si>
    <t>Razdjel:</t>
  </si>
  <si>
    <t>091</t>
  </si>
  <si>
    <t>Upravni odjel za obrazovanje</t>
  </si>
  <si>
    <t>Glava:</t>
  </si>
  <si>
    <t>0912</t>
  </si>
  <si>
    <t>Ustanove u osnovnoškolskom obrazovanju</t>
  </si>
  <si>
    <t>Pror. korisnik:</t>
  </si>
  <si>
    <t>Osnovna škola Mate Lovraka Županja</t>
  </si>
  <si>
    <t>UKUPNO PRIHODI / PRIMICI</t>
  </si>
  <si>
    <t>Vlastiti izvori</t>
  </si>
  <si>
    <t>Rezultat poslovanja</t>
  </si>
  <si>
    <t>Višak/manjak prihoda poslovanja</t>
  </si>
  <si>
    <t>Manjak prihoda poslovanja - preneseni</t>
  </si>
  <si>
    <t>(Prihodi iz proračuna MZO)</t>
  </si>
  <si>
    <t>Izvor 52</t>
  </si>
  <si>
    <t>Pomoći iz drugih proračuna</t>
  </si>
  <si>
    <t>A</t>
  </si>
  <si>
    <t>Redovna djelatnost osnovnih škola</t>
  </si>
  <si>
    <t>PRIHODI POSLOVANJA</t>
  </si>
  <si>
    <t>Inozemne pomoći i od subjekata unutar općeg proračuna</t>
  </si>
  <si>
    <t>Pomoći  iz proračuna koji im nije nadležan</t>
  </si>
  <si>
    <t>Tekuće pomoći iz proračuna koji im nije nadležan</t>
  </si>
  <si>
    <t>Prihodi iz proračuna MZO</t>
  </si>
  <si>
    <t xml:space="preserve">K </t>
  </si>
  <si>
    <t>Dodatna ulaganja</t>
  </si>
  <si>
    <t>Kapitalne pomoći iz proračuna koji im nije nadležan</t>
  </si>
  <si>
    <t>Kapitalne pomoći iz proračuna MZO</t>
  </si>
  <si>
    <t>(Prihodi iz proračuna Grada Županja)</t>
  </si>
  <si>
    <t>Pomoći Grada Županja</t>
  </si>
  <si>
    <t>Prihodi iz proračuna Grada Županja</t>
  </si>
  <si>
    <t xml:space="preserve">Kapitalne pomoći iz proračuna </t>
  </si>
  <si>
    <t>(Prihodi od HZZ-a)</t>
  </si>
  <si>
    <t>Pomoći od HZZ-a</t>
  </si>
  <si>
    <t>Pomoći od izvanproračunskih korisnika</t>
  </si>
  <si>
    <t xml:space="preserve">Tekuće pomoći od izvanproračunskih korisnika </t>
  </si>
  <si>
    <t>Tekuće pomoći od HZMO-a, HZZ-a i HZZO-a</t>
  </si>
  <si>
    <t>(Prihodi iz proračuna Vukovarsko-srijemske županije)</t>
  </si>
  <si>
    <t>Izvor 11</t>
  </si>
  <si>
    <t>Opći prihodi i primici - pojačan standard</t>
  </si>
  <si>
    <t>Prihodi iz nadležnog proračuna</t>
  </si>
  <si>
    <t>Prihodi iz nadležnog proračuna za financiranje redovne djel.</t>
  </si>
  <si>
    <t>Prihodi od nadležnog proračuna za financiranje rashoda poslovanja</t>
  </si>
  <si>
    <t>Prihodi iz  nadležnog proračuna VSŽ za financiranje rashoda poslovanja</t>
  </si>
  <si>
    <t>Ulaganja u objekt</t>
  </si>
  <si>
    <t>Prihodi iz nadležnog proračuna za financiranje red. djel.</t>
  </si>
  <si>
    <t>Prihodi iz nadležnog proračuna za financiranje rashoda poslovanja</t>
  </si>
  <si>
    <t>Prihodi iz nadležnog proračuna za financiranje rashoda za nabavu nefinancijske imovine</t>
  </si>
  <si>
    <t>Prihodi iz proračuna VSŽ za financiranje rashoda za nabavu nefinancijske imovine</t>
  </si>
  <si>
    <t>Školske sheme</t>
  </si>
  <si>
    <t>Prihodi iz proračuna VSŽ</t>
  </si>
  <si>
    <t>(Prihodi školske kuhinje)</t>
  </si>
  <si>
    <t>Izvor 43</t>
  </si>
  <si>
    <t>Prihodi za posebne namjene</t>
  </si>
  <si>
    <t>Prihodi od upravnih i administrativnih pristojbi, pristojbi po posebnim propisima i naknada</t>
  </si>
  <si>
    <t>Prihodi po posebnim propisima</t>
  </si>
  <si>
    <t>Ostali nespomenuti prihodi</t>
  </si>
  <si>
    <t>Sufinanciranje cijene usluge</t>
  </si>
  <si>
    <t>(Vlastiti prihodi)</t>
  </si>
  <si>
    <t>Izvor 31</t>
  </si>
  <si>
    <t>Vlastiti prihodi - proračunski korisnici</t>
  </si>
  <si>
    <t>Prihodi od prodaje proizvoda i robe te pruženih usluga, prihodi od donacija te povrati po protestiranim jamstvima</t>
  </si>
  <si>
    <t>Prihodi od prodaje proizvoda i robe te pruženih usluga</t>
  </si>
  <si>
    <t>Prihodi od pruženih usluga</t>
  </si>
  <si>
    <t>Prihodi od pruženih usluga-najam dvorane</t>
  </si>
  <si>
    <t>(STEM PROJEKT)</t>
  </si>
  <si>
    <t>Izvor 573</t>
  </si>
  <si>
    <t>Instrumenti Europskog gospodarskog prostora i ostali instrumenti</t>
  </si>
  <si>
    <t>Prijenosi između proračunskih korisnika istog proračuna</t>
  </si>
  <si>
    <t>Pomoći iz inozemstva i od subjekata unutar općeg proračuna</t>
  </si>
  <si>
    <t>Tekući prijenosi između proračunskih korisnika istog proračuna</t>
  </si>
  <si>
    <t>(Prihodi od donacija)</t>
  </si>
  <si>
    <t>Izvor 61</t>
  </si>
  <si>
    <t>Prihodi od donacija</t>
  </si>
  <si>
    <t xml:space="preserve">Prihodi od prod. proizv. i robe te pruž. Usl. prihodi od donacija </t>
  </si>
  <si>
    <t xml:space="preserve">Donacije od pravnih i fizičkih osoba izvan općeg proračuna </t>
  </si>
  <si>
    <t>Tekuće donacije</t>
  </si>
  <si>
    <t>Tekuće donacije od fizičkih osoba</t>
  </si>
  <si>
    <t>Tekuće donacije od neprofitnih organizacija</t>
  </si>
  <si>
    <t>Tekuće donacije od ostalih subjekata izvan općeg proračuna</t>
  </si>
  <si>
    <t>Kapitalne donacije</t>
  </si>
  <si>
    <t>Kapitalne donacije od ostalih subjekata izvan općeg proračuna</t>
  </si>
  <si>
    <t>Vrsta rashoda / izdataka</t>
  </si>
  <si>
    <t>Plan za</t>
  </si>
  <si>
    <t>Projekcija za</t>
  </si>
  <si>
    <t>2023.</t>
  </si>
  <si>
    <t>2024.</t>
  </si>
  <si>
    <t>2025.</t>
  </si>
  <si>
    <t>Gradski ured za obrazovanje</t>
  </si>
  <si>
    <t>UKUPNO RASHODI POSLOVANJA</t>
  </si>
  <si>
    <t>1. RASHODI FINANCIRANI PRIHODIMA MINISTARSTVA ZNANOSTI I OBRAZOVANJA</t>
  </si>
  <si>
    <t>Izvor: 52</t>
  </si>
  <si>
    <t>Odgojnoobrazovno, administrativno i tehničko osoblje</t>
  </si>
  <si>
    <t>RASHODI POSLOVANJA</t>
  </si>
  <si>
    <t>Rashodi za zaposlene</t>
  </si>
  <si>
    <t>Plaće (bruto)</t>
  </si>
  <si>
    <t>Plaće za redovan rad</t>
  </si>
  <si>
    <t>Plaće za zaposlene</t>
  </si>
  <si>
    <t>Plaće po sudskim presudama</t>
  </si>
  <si>
    <t>Plaće za prekovremeni rad</t>
  </si>
  <si>
    <t>Plaće za posebne uvjete rada</t>
  </si>
  <si>
    <t>Ostali rashodi za zaposlene</t>
  </si>
  <si>
    <t>Nagrade</t>
  </si>
  <si>
    <t>Darovi</t>
  </si>
  <si>
    <t>Otpremnina</t>
  </si>
  <si>
    <t>Naknada za bolest, invalidnost, smrtni slučaj</t>
  </si>
  <si>
    <t>Regres</t>
  </si>
  <si>
    <t>Ostali nenavedeni rashodi za zaposlene</t>
  </si>
  <si>
    <t>Doprinosi na plaće</t>
  </si>
  <si>
    <t>Doprinosi za obvezno zdravstveno osiguranje</t>
  </si>
  <si>
    <t>Doprinosi za zaštitu zdravlja na radu</t>
  </si>
  <si>
    <t>Doprinosi za obvezno osiguranje u slučaju nezaposlenosti</t>
  </si>
  <si>
    <t>Materijalni rashodi</t>
  </si>
  <si>
    <t>Naknade troškova zaposlenima</t>
  </si>
  <si>
    <t>Naknade za prijevoz, za rad na terenu i odvojeni život</t>
  </si>
  <si>
    <t>Naknade za prijevoz na posao i s posla</t>
  </si>
  <si>
    <t>Ostali nespomenuti rashodi poslovanja</t>
  </si>
  <si>
    <t>Pristojbe i naknade</t>
  </si>
  <si>
    <t>Sudske pristojbe</t>
  </si>
  <si>
    <t>Novčana naknada zbog nezapošljavanja invalida</t>
  </si>
  <si>
    <t>Troškovi sudskih postupaka</t>
  </si>
  <si>
    <t>Financijski rashodi</t>
  </si>
  <si>
    <t>Ostali financijski rashodi</t>
  </si>
  <si>
    <t>Zatezne kamate</t>
  </si>
  <si>
    <t>Zatezne kamate za poreze</t>
  </si>
  <si>
    <t>Zatezne kamate na doprinose</t>
  </si>
  <si>
    <t>Ostale zatezne kamate</t>
  </si>
  <si>
    <t>Naknade građ. i kućanstvima na temelju osiguranja i dr. naknade</t>
  </si>
  <si>
    <t>Ostale naknade građanima i kućanstvima iz proračuna</t>
  </si>
  <si>
    <t>Naknadae građanima i kućanstvima u naravi</t>
  </si>
  <si>
    <t>Ostale naknade iz proračuna u naravi</t>
  </si>
  <si>
    <t>RASHODI ZA NABAVU NEFINANCIJSKE IMOVINE</t>
  </si>
  <si>
    <t>Rashodi za nabavu proizvedene dugotrajne imovine</t>
  </si>
  <si>
    <t>Postrojenja i oprema</t>
  </si>
  <si>
    <t>Uredska oprema i namještaj</t>
  </si>
  <si>
    <t>Računala i računalna oprema</t>
  </si>
  <si>
    <t>Sportska i glazbena oprema</t>
  </si>
  <si>
    <t>Sportska oprema</t>
  </si>
  <si>
    <t>Knjige, umjetnička djela i ostale izložbene vrijednosti</t>
  </si>
  <si>
    <t xml:space="preserve">Knjige  </t>
  </si>
  <si>
    <t>Knjige  za knjižnicu</t>
  </si>
  <si>
    <t>Udžbenici kurikulum</t>
  </si>
  <si>
    <t>2. RASHODI FINANCIRANI PRIHODIMA GRADA ŽUPANJA</t>
  </si>
  <si>
    <t>Funkcijska 0912</t>
  </si>
  <si>
    <t>Rashodi za materijal i energiju</t>
  </si>
  <si>
    <t>Materijal i sirovine</t>
  </si>
  <si>
    <t>Namirnice</t>
  </si>
  <si>
    <t xml:space="preserve">Ostale pristojbe i naknade </t>
  </si>
  <si>
    <t>Naknade građanima i kućanstvima</t>
  </si>
  <si>
    <t>Ostale naknade građanima i kućanstvima</t>
  </si>
  <si>
    <t>Naknade građanima i kućanstvima u naravi</t>
  </si>
  <si>
    <t>Radne bilježnice i dodatni nastavni sadržaj</t>
  </si>
  <si>
    <t>Funkcijaska 0912</t>
  </si>
  <si>
    <t>Uređaji, strojevi i oprema za ostale namjene</t>
  </si>
  <si>
    <t>Strojevi</t>
  </si>
  <si>
    <t>Oprema</t>
  </si>
  <si>
    <t>Funkcijska: 0912</t>
  </si>
  <si>
    <t>Osnovno obrazovanje - Užina za sve</t>
  </si>
  <si>
    <t>3. RASHODI FINANCIRANI PRIHODIMA VUKOVARSKO-SRIJEMSKE ŽUPANIJE</t>
  </si>
  <si>
    <t>Izvor: 11</t>
  </si>
  <si>
    <t>Opći prihodi i primici - proračunski korisnici</t>
  </si>
  <si>
    <t>Osnovno obrazovanje</t>
  </si>
  <si>
    <t>Rashodi poslovanja</t>
  </si>
  <si>
    <t>Službena putovanja</t>
  </si>
  <si>
    <t>Dnevnice za službeni put u zemlji</t>
  </si>
  <si>
    <t>Naknade za prijevoz na službenom putu u zemlji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</si>
  <si>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</si>
  <si>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</si>
  <si>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</si>
  <si>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</si>
  <si>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os. automobila u službene svrhe-loko vožnja</t>
  </si>
  <si>
    <t>Uredski materijal i ostali materijalni rashodi</t>
  </si>
  <si>
    <t>Uredski matreijal</t>
  </si>
  <si>
    <t>Literatura (publikacije, časopisi, glasila, knjige i ostalo)</t>
  </si>
  <si>
    <t>Materijal i sredstva za čišćenje i održavanje</t>
  </si>
  <si>
    <t>Materijal za higijenske potrebe i njegu</t>
  </si>
  <si>
    <t>Ostali  materijal za potrebe redovitog poslovanja</t>
  </si>
  <si>
    <t>Pomoćni i sanitetski materijal</t>
  </si>
  <si>
    <t>Energija</t>
  </si>
  <si>
    <t>Električna energija</t>
  </si>
  <si>
    <t>Plin</t>
  </si>
  <si>
    <t>Motorni benzin i dizel gorivo</t>
  </si>
  <si>
    <t>Materijal i dijelovi za tekuće i investicijsko održavanje</t>
  </si>
  <si>
    <t>Mat. i dijelovi za tek. i inv. održavanje objekata</t>
  </si>
  <si>
    <t>Mat. i dijelovi za tek. i inv. održavanje postrojenja i opreme</t>
  </si>
  <si>
    <t>Ostali materijal i dijelovi za tek. i inv. održavanje postrojenja i opreme</t>
  </si>
  <si>
    <t>Sitni inventar</t>
  </si>
  <si>
    <t xml:space="preserve">Službena,radna i zaštitna odjeća i obuća </t>
  </si>
  <si>
    <t>Rashodi za usluge</t>
  </si>
  <si>
    <t>Usluge telefona, pošte i prijevoza</t>
  </si>
  <si>
    <t>Poštarina</t>
  </si>
  <si>
    <t>Ostale usluge za komunikaciju i prijevoz</t>
  </si>
  <si>
    <t>Usluge tekućeg i investicijskog održavanja</t>
  </si>
  <si>
    <t>Usluge tekućeg i investicijskog održavanja građ. objekata</t>
  </si>
  <si>
    <t>Usluge tekućeg i investicijskog održavanja postr. I opreme</t>
  </si>
  <si>
    <t>Ostale usluge tekućeg i investicijskog održavanja</t>
  </si>
  <si>
    <t>Usluge promidžbe i informiranja</t>
  </si>
  <si>
    <t>Elektronski mediji</t>
  </si>
  <si>
    <t>Tisak</t>
  </si>
  <si>
    <t>Komunalne usluge</t>
  </si>
  <si>
    <t>Opskrba vodom</t>
  </si>
  <si>
    <t>Iznošenje i odvoz smeća</t>
  </si>
  <si>
    <t>Deratizacija i dezinsekcija</t>
  </si>
  <si>
    <t>Dimnjačarske usluge</t>
  </si>
  <si>
    <t>Zakupnine i najamnine</t>
  </si>
  <si>
    <t>Licence</t>
  </si>
  <si>
    <t>Zdravstvene i veterinarske usluge</t>
  </si>
  <si>
    <t>Obvezni i preventivni zdravstveni pregledi djelatnika</t>
  </si>
  <si>
    <t>Ostale zdravstvene i veterinarske usluge</t>
  </si>
  <si>
    <t>Intelektualne i osobne usluge</t>
  </si>
  <si>
    <t>Ugovori o djelu</t>
  </si>
  <si>
    <t>Ostale intelektualne usluge</t>
  </si>
  <si>
    <t>Računalne usluge</t>
  </si>
  <si>
    <t>Usluge ažuriranja računalnih baza</t>
  </si>
  <si>
    <t>Ostale računalne usluge</t>
  </si>
  <si>
    <t>Ostale usluge</t>
  </si>
  <si>
    <t>Ostale nespomenute usluge</t>
  </si>
  <si>
    <t>Naknade troškova osobama izvan radnog odnosa</t>
  </si>
  <si>
    <t>Naknade ostalih troškova-pripravnica</t>
  </si>
  <si>
    <t>Premije osiguranja</t>
  </si>
  <si>
    <t>Premije osiguranja imovine</t>
  </si>
  <si>
    <t>Premije osiguranja opće odgovornosti prema trećim osobama</t>
  </si>
  <si>
    <t>Reprezentacija</t>
  </si>
  <si>
    <t>Članarine i norme</t>
  </si>
  <si>
    <t>Tuzemne članarine</t>
  </si>
  <si>
    <t>Ostale pristojbe i naknade</t>
  </si>
  <si>
    <t>Bankarske usluge i usluge platnog prometa</t>
  </si>
  <si>
    <t>Usluge banaka</t>
  </si>
  <si>
    <t>Zatezne kamate iz poslovnih odnosa</t>
  </si>
  <si>
    <t>Usluge tekićeg i investicijskog održavanja postrojenja i opreme</t>
  </si>
  <si>
    <t>Uredska oprema</t>
  </si>
  <si>
    <t>Ostala uredska oprema</t>
  </si>
  <si>
    <t>Komunikacijska oprema</t>
  </si>
  <si>
    <t>Ostala komunikacijska oprema</t>
  </si>
  <si>
    <t>Oprema za održavanje i zaštitu</t>
  </si>
  <si>
    <t>Oprema za grijanje, ventilaciju i hlađenja</t>
  </si>
  <si>
    <t>Osnovno obrazovanje - Shema voća</t>
  </si>
  <si>
    <t>Osnovno obrazovanje - Shema mlijeka</t>
  </si>
  <si>
    <t>4. RASHODI FINANCIRANI PRIHODIMA ŠKOLSKE KUHINJE</t>
  </si>
  <si>
    <t>Izvor: 43</t>
  </si>
  <si>
    <t>Osnovno obrazovanje - Školska kuhinja</t>
  </si>
  <si>
    <t>5. RASHODI FINANCIRANI VLASTITIM PRIHODIMA</t>
  </si>
  <si>
    <t>Izvor: 31</t>
  </si>
  <si>
    <t>Vlastiti prihodi</t>
  </si>
  <si>
    <t>Ostali materijal za potrebe redovnog poslovanja</t>
  </si>
  <si>
    <t>6. RASHODI FINANCIRANI PRIHODIMA HZZ-a</t>
  </si>
  <si>
    <t>Prihodi od HZZ-a</t>
  </si>
  <si>
    <t>Višak prihoda poslovanja</t>
  </si>
  <si>
    <t>7.RASHODI FINANCIRANI STEM PROJEKTOM</t>
  </si>
  <si>
    <t>Pomoći dane u inozemstvo i unutar općeg proračuna</t>
  </si>
  <si>
    <t>8.RASHODI FINANCIRANI OD DONACIJA</t>
  </si>
  <si>
    <t>Donacije</t>
  </si>
  <si>
    <t>Funkcijska:0912</t>
  </si>
  <si>
    <t>Predsjednica školskog odbora:</t>
  </si>
  <si>
    <t>Josipa Vincetić</t>
  </si>
  <si>
    <t>u Eur-ima</t>
  </si>
  <si>
    <t>Županja, 23.12. 2022. godine</t>
  </si>
  <si>
    <t>407-07-01/2022-01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</si>
</sst>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 Light"/>
      <family val="2"/>
      <charset val="238"/>
      <scheme val="major"/>
    </font>
    <font>
      <b/>
      <sz val="11"/>
      <color theme="1"/>
      <name val="Calibri Light"/>
      <family val="1"/>
      <charset val="238"/>
      <scheme val="major"/>
    </font>
    <font>
      <b/>
      <sz val="20"/>
      <color theme="1"/>
      <name val="Calibri Light"/>
      <family val="1"/>
      <charset val="238"/>
      <scheme val="major"/>
    </font>
    <font>
      <sz val="10"/>
      <name val="Arial"/>
      <family val="2"/>
      <charset val="238"/>
    </font>
    <font>
      <b/>
      <sz val="11"/>
      <name val="Cambria"/>
      <family val="1"/>
      <charset val="238"/>
    </font>
    <font>
      <b/>
      <sz val="14"/>
      <color theme="1"/>
      <name val="Calibri Light"/>
      <family val="1"/>
      <charset val="238"/>
      <scheme val="major"/>
    </font>
    <font>
      <sz val="11"/>
      <color theme="1"/>
      <name val="Calibri Light"/>
      <family val="1"/>
      <charset val="238"/>
      <scheme val="major"/>
    </font>
    <font>
      <b/>
      <sz val="10"/>
      <color theme="1"/>
      <name val="Calibri Light"/>
      <family val="1"/>
      <charset val="238"/>
      <scheme val="major"/>
    </font>
    <font>
      <i/>
      <sz val="10"/>
      <color theme="1"/>
      <name val="Calibri Light"/>
      <family val="1"/>
      <charset val="238"/>
      <scheme val="major"/>
    </font>
    <font>
      <b/>
      <i/>
      <sz val="11"/>
      <color theme="1"/>
      <name val="Calibri Light"/>
      <family val="1"/>
      <charset val="238"/>
      <scheme val="major"/>
    </font>
    <font>
      <b/>
      <sz val="11"/>
      <color theme="0"/>
      <name val="Calibri Light"/>
      <family val="1"/>
      <charset val="238"/>
      <scheme val="major"/>
    </font>
    <font>
      <i/>
      <sz val="11"/>
      <color theme="1"/>
      <name val="Calibri Light"/>
      <family val="1"/>
      <charset val="238"/>
      <scheme val="major"/>
    </font>
    <font>
      <b/>
      <sz val="11"/>
      <name val="Calibri Light"/>
      <family val="1"/>
      <charset val="238"/>
      <scheme val="major"/>
    </font>
    <font>
      <i/>
      <sz val="11"/>
      <name val="Calibri Light"/>
      <family val="1"/>
      <charset val="238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7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5" fillId="0" borderId="0" xfId="1" applyFont="1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quotePrefix="1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49" fontId="2" fillId="3" borderId="0" xfId="0" quotePrefix="1" applyNumberFormat="1" applyFont="1" applyFill="1" applyBorder="1" applyAlignment="1">
      <alignment horizontal="left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0" xfId="0" quotePrefix="1" applyFont="1" applyFill="1" applyBorder="1" applyAlignment="1">
      <alignment horizontal="left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 wrapText="1"/>
    </xf>
    <xf numFmtId="4" fontId="2" fillId="5" borderId="3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right" vertical="center" wrapText="1"/>
    </xf>
    <xf numFmtId="4" fontId="2" fillId="5" borderId="0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right" vertical="center" wrapText="1"/>
    </xf>
    <xf numFmtId="4" fontId="8" fillId="5" borderId="0" xfId="0" applyNumberFormat="1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right" vertical="center" wrapText="1"/>
    </xf>
    <xf numFmtId="4" fontId="9" fillId="5" borderId="0" xfId="0" applyNumberFormat="1" applyFont="1" applyFill="1" applyBorder="1" applyAlignment="1">
      <alignment horizontal="center" vertical="center" wrapText="1"/>
    </xf>
    <xf numFmtId="0" fontId="11" fillId="7" borderId="0" xfId="0" applyFont="1" applyFill="1"/>
    <xf numFmtId="4" fontId="11" fillId="7" borderId="0" xfId="0" applyNumberFormat="1" applyFont="1" applyFill="1" applyBorder="1" applyAlignment="1">
      <alignment horizontal="center"/>
    </xf>
    <xf numFmtId="0" fontId="2" fillId="8" borderId="0" xfId="0" applyFont="1" applyFill="1"/>
    <xf numFmtId="4" fontId="2" fillId="8" borderId="0" xfId="0" applyNumberFormat="1" applyFont="1" applyFill="1" applyBorder="1" applyAlignment="1">
      <alignment horizontal="center"/>
    </xf>
    <xf numFmtId="0" fontId="2" fillId="9" borderId="0" xfId="0" applyFont="1" applyFill="1"/>
    <xf numFmtId="4" fontId="2" fillId="9" borderId="0" xfId="0" applyNumberFormat="1" applyFont="1" applyFill="1" applyBorder="1" applyAlignment="1">
      <alignment horizontal="center"/>
    </xf>
    <xf numFmtId="0" fontId="12" fillId="9" borderId="0" xfId="0" applyFont="1" applyFill="1"/>
    <xf numFmtId="4" fontId="12" fillId="9" borderId="0" xfId="0" applyNumberFormat="1" applyFont="1" applyFill="1" applyBorder="1" applyAlignment="1">
      <alignment horizontal="center"/>
    </xf>
    <xf numFmtId="0" fontId="12" fillId="0" borderId="0" xfId="0" applyFont="1"/>
    <xf numFmtId="4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164" fontId="12" fillId="0" borderId="0" xfId="0" applyNumberFormat="1" applyFont="1" applyBorder="1"/>
    <xf numFmtId="164" fontId="12" fillId="0" borderId="0" xfId="0" applyNumberFormat="1" applyFont="1"/>
    <xf numFmtId="4" fontId="12" fillId="9" borderId="0" xfId="0" applyNumberFormat="1" applyFont="1" applyFill="1" applyAlignment="1">
      <alignment horizontal="center"/>
    </xf>
    <xf numFmtId="4" fontId="12" fillId="0" borderId="0" xfId="0" applyNumberFormat="1" applyFont="1" applyAlignment="1">
      <alignment horizontal="center"/>
    </xf>
    <xf numFmtId="4" fontId="7" fillId="9" borderId="0" xfId="0" applyNumberFormat="1" applyFont="1" applyFill="1" applyBorder="1" applyAlignment="1">
      <alignment horizontal="center"/>
    </xf>
    <xf numFmtId="0" fontId="10" fillId="9" borderId="0" xfId="0" applyFont="1" applyFill="1"/>
    <xf numFmtId="4" fontId="10" fillId="9" borderId="0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2" xfId="0" quotePrefix="1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7" fillId="9" borderId="0" xfId="0" applyFont="1" applyFill="1"/>
    <xf numFmtId="164" fontId="12" fillId="9" borderId="0" xfId="0" applyNumberFormat="1" applyFont="1" applyFill="1"/>
    <xf numFmtId="0" fontId="14" fillId="10" borderId="0" xfId="0" applyFont="1" applyFill="1"/>
    <xf numFmtId="4" fontId="12" fillId="10" borderId="0" xfId="0" applyNumberFormat="1" applyFont="1" applyFill="1" applyAlignment="1">
      <alignment horizontal="center"/>
    </xf>
    <xf numFmtId="0" fontId="14" fillId="9" borderId="0" xfId="0" applyFont="1" applyFill="1"/>
    <xf numFmtId="0" fontId="12" fillId="9" borderId="0" xfId="0" applyFont="1" applyFill="1" applyAlignment="1">
      <alignment horizontal="left"/>
    </xf>
    <xf numFmtId="0" fontId="14" fillId="0" borderId="0" xfId="0" applyFont="1"/>
    <xf numFmtId="164" fontId="2" fillId="0" borderId="0" xfId="0" applyNumberFormat="1" applyFont="1" applyBorder="1"/>
    <xf numFmtId="164" fontId="2" fillId="0" borderId="0" xfId="0" applyNumberFormat="1" applyFont="1"/>
    <xf numFmtId="164" fontId="12" fillId="0" borderId="0" xfId="0" applyNumberFormat="1" applyFont="1" applyFill="1" applyBorder="1"/>
    <xf numFmtId="164" fontId="7" fillId="0" borderId="0" xfId="0" applyNumberFormat="1" applyFont="1"/>
    <xf numFmtId="4" fontId="7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7" fillId="0" borderId="0" xfId="0" applyNumberFormat="1" applyFont="1" applyBorder="1"/>
    <xf numFmtId="164" fontId="7" fillId="0" borderId="1" xfId="0" applyNumberFormat="1" applyFont="1" applyBorder="1" applyAlignment="1">
      <alignment horizontal="center"/>
    </xf>
    <xf numFmtId="0" fontId="2" fillId="9" borderId="0" xfId="0" applyFont="1" applyFill="1" applyAlignment="1">
      <alignment horizontal="left"/>
    </xf>
    <xf numFmtId="0" fontId="12" fillId="9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0" fillId="6" borderId="0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left" wrapText="1"/>
    </xf>
    <xf numFmtId="0" fontId="2" fillId="8" borderId="0" xfId="0" applyFont="1" applyFill="1" applyAlignment="1">
      <alignment horizontal="left"/>
    </xf>
    <xf numFmtId="0" fontId="2" fillId="9" borderId="0" xfId="0" applyFont="1" applyFill="1" applyAlignment="1">
      <alignment horizontal="left" wrapText="1"/>
    </xf>
    <xf numFmtId="0" fontId="13" fillId="9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2" fillId="6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2" fillId="10" borderId="0" xfId="0" applyFont="1" applyFill="1" applyAlignment="1">
      <alignment horizontal="left"/>
    </xf>
    <xf numFmtId="0" fontId="7" fillId="9" borderId="0" xfId="0" applyFont="1" applyFill="1" applyAlignment="1">
      <alignment horizontal="left"/>
    </xf>
    <xf numFmtId="0" fontId="13" fillId="8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10" fillId="9" borderId="0" xfId="0" applyFont="1" applyFill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2" fillId="9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14" fillId="9" borderId="0" xfId="0" applyFont="1" applyFill="1" applyAlignment="1">
      <alignment horizontal="left"/>
    </xf>
    <xf numFmtId="0" fontId="8" fillId="5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5" fillId="0" borderId="0" xfId="1" applyFont="1" applyAlignment="1">
      <alignment horizontal="left"/>
    </xf>
    <xf numFmtId="0" fontId="6" fillId="0" borderId="0" xfId="0" applyFont="1" applyAlignment="1">
      <alignment horizont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1"/>
  <sheetViews>
    <sheetView tabSelected="1" topLeftCell="A16" workbookViewId="0">
      <selection activeCell="L38" sqref="L38"/>
    </sheetView>
  </sheetViews>
  <sheetFormatPr defaultRowHeight="15" x14ac:dyDescent="0.25"/>
  <cols>
    <col min="1" max="1" width="14.5703125" customWidth="1"/>
    <col min="2" max="2" width="21.28515625" customWidth="1"/>
    <col min="3" max="3" width="25" customWidth="1"/>
    <col min="5" max="5" width="18" customWidth="1"/>
    <col min="7" max="7" width="16.7109375" customWidth="1"/>
    <col min="8" max="8" width="21.42578125" customWidth="1"/>
    <col min="9" max="9" width="20.7109375" customWidth="1"/>
  </cols>
  <sheetData>
    <row r="1" spans="1:9" ht="26.25" x14ac:dyDescent="0.25">
      <c r="A1" s="94" t="s">
        <v>0</v>
      </c>
      <c r="B1" s="94"/>
      <c r="C1" s="94"/>
      <c r="D1" s="94"/>
      <c r="E1" s="94"/>
      <c r="F1" s="1"/>
      <c r="G1" s="1"/>
      <c r="H1" s="1"/>
      <c r="I1" s="2"/>
    </row>
    <row r="2" spans="1:9" ht="26.25" x14ac:dyDescent="0.25">
      <c r="A2" s="3" t="s">
        <v>1</v>
      </c>
      <c r="B2" s="95" t="s">
        <v>269</v>
      </c>
      <c r="C2" s="95"/>
      <c r="D2" s="95"/>
      <c r="E2" s="95"/>
      <c r="F2" s="4"/>
      <c r="G2" s="4"/>
      <c r="H2" s="4"/>
      <c r="I2" s="5"/>
    </row>
    <row r="3" spans="1:9" ht="26.25" x14ac:dyDescent="0.25">
      <c r="A3" s="3" t="s">
        <v>2</v>
      </c>
      <c r="B3" s="95" t="s">
        <v>3</v>
      </c>
      <c r="C3" s="95"/>
      <c r="D3" s="95"/>
      <c r="E3" s="95"/>
      <c r="F3" s="4"/>
      <c r="G3" s="4"/>
      <c r="H3" s="4"/>
      <c r="I3" s="5"/>
    </row>
    <row r="4" spans="1:9" ht="26.25" x14ac:dyDescent="0.25">
      <c r="A4" s="95" t="s">
        <v>268</v>
      </c>
      <c r="B4" s="95"/>
      <c r="C4" s="95"/>
      <c r="D4" s="95"/>
      <c r="E4" s="95"/>
      <c r="F4" s="4"/>
      <c r="G4" s="4"/>
      <c r="H4" s="4"/>
      <c r="I4" s="5"/>
    </row>
    <row r="5" spans="1:9" ht="18.75" x14ac:dyDescent="0.3">
      <c r="A5" s="96" t="s">
        <v>4</v>
      </c>
      <c r="B5" s="96"/>
      <c r="C5" s="96"/>
      <c r="D5" s="96"/>
      <c r="E5" s="96"/>
      <c r="F5" s="96"/>
      <c r="G5" s="96"/>
      <c r="H5" s="96"/>
      <c r="I5" s="96"/>
    </row>
    <row r="6" spans="1:9" ht="18.75" x14ac:dyDescent="0.3">
      <c r="A6" s="96" t="s">
        <v>5</v>
      </c>
      <c r="B6" s="96"/>
      <c r="C6" s="96"/>
      <c r="D6" s="96"/>
      <c r="E6" s="96"/>
      <c r="F6" s="96"/>
      <c r="G6" s="96"/>
      <c r="H6" s="96"/>
      <c r="I6" s="96"/>
    </row>
    <row r="7" spans="1:9" ht="18.75" x14ac:dyDescent="0.3">
      <c r="A7" s="6"/>
      <c r="B7" s="6"/>
      <c r="C7" s="6"/>
      <c r="D7" s="6"/>
      <c r="E7" s="6"/>
      <c r="F7" s="6"/>
      <c r="G7" s="6"/>
      <c r="H7" s="6"/>
      <c r="I7" s="6" t="s">
        <v>267</v>
      </c>
    </row>
    <row r="8" spans="1:9" x14ac:dyDescent="0.25">
      <c r="A8" s="7"/>
      <c r="B8" s="7"/>
      <c r="C8" s="7"/>
      <c r="D8" s="7"/>
      <c r="E8" s="7"/>
      <c r="F8" s="7"/>
      <c r="G8" s="4"/>
      <c r="H8" s="7"/>
      <c r="I8" s="7"/>
    </row>
    <row r="9" spans="1:9" x14ac:dyDescent="0.25">
      <c r="A9" s="91" t="s">
        <v>6</v>
      </c>
      <c r="B9" s="91" t="s">
        <v>7</v>
      </c>
      <c r="C9" s="91"/>
      <c r="D9" s="91"/>
      <c r="E9" s="91"/>
      <c r="F9" s="91"/>
      <c r="G9" s="8" t="s">
        <v>8</v>
      </c>
      <c r="H9" s="8" t="s">
        <v>9</v>
      </c>
      <c r="I9" s="8" t="s">
        <v>9</v>
      </c>
    </row>
    <row r="10" spans="1:9" x14ac:dyDescent="0.25">
      <c r="A10" s="92"/>
      <c r="B10" s="92"/>
      <c r="C10" s="92"/>
      <c r="D10" s="92"/>
      <c r="E10" s="92"/>
      <c r="F10" s="92"/>
      <c r="G10" s="9" t="s">
        <v>10</v>
      </c>
      <c r="H10" s="9" t="s">
        <v>11</v>
      </c>
      <c r="I10" s="9" t="s">
        <v>12</v>
      </c>
    </row>
    <row r="11" spans="1:9" x14ac:dyDescent="0.25">
      <c r="A11" s="10" t="s">
        <v>13</v>
      </c>
      <c r="B11" s="11" t="s">
        <v>14</v>
      </c>
      <c r="C11" s="10"/>
      <c r="D11" s="77" t="s">
        <v>15</v>
      </c>
      <c r="E11" s="77"/>
      <c r="F11" s="77"/>
      <c r="G11" s="12">
        <f t="shared" ref="G11:I11" si="0">G12</f>
        <v>807743</v>
      </c>
      <c r="H11" s="12">
        <f t="shared" si="0"/>
        <v>775137</v>
      </c>
      <c r="I11" s="12">
        <f t="shared" si="0"/>
        <v>775137</v>
      </c>
    </row>
    <row r="12" spans="1:9" x14ac:dyDescent="0.25">
      <c r="A12" s="13" t="s">
        <v>16</v>
      </c>
      <c r="B12" s="14" t="s">
        <v>17</v>
      </c>
      <c r="C12" s="13"/>
      <c r="D12" s="78" t="s">
        <v>18</v>
      </c>
      <c r="E12" s="78"/>
      <c r="F12" s="78"/>
      <c r="G12" s="15">
        <f t="shared" ref="G12:I12" si="1">G14</f>
        <v>807743</v>
      </c>
      <c r="H12" s="15">
        <f t="shared" si="1"/>
        <v>775137</v>
      </c>
      <c r="I12" s="15">
        <f t="shared" si="1"/>
        <v>775137</v>
      </c>
    </row>
    <row r="13" spans="1:9" ht="30" x14ac:dyDescent="0.25">
      <c r="A13" s="16" t="s">
        <v>19</v>
      </c>
      <c r="B13" s="17">
        <v>10225</v>
      </c>
      <c r="C13" s="16"/>
      <c r="D13" s="79" t="s">
        <v>20</v>
      </c>
      <c r="E13" s="79"/>
      <c r="F13" s="79"/>
      <c r="G13" s="18">
        <f t="shared" ref="G13:I13" si="2">G14</f>
        <v>807743</v>
      </c>
      <c r="H13" s="18">
        <f t="shared" si="2"/>
        <v>775137</v>
      </c>
      <c r="I13" s="18">
        <f t="shared" si="2"/>
        <v>775137</v>
      </c>
    </row>
    <row r="14" spans="1:9" x14ac:dyDescent="0.25">
      <c r="A14" s="19"/>
      <c r="B14" s="93" t="s">
        <v>21</v>
      </c>
      <c r="C14" s="93"/>
      <c r="D14" s="93"/>
      <c r="E14" s="93"/>
      <c r="F14" s="93"/>
      <c r="G14" s="20">
        <f>SUM(G15+G20+G35+G50+G58+G81+G91+G100+G109)</f>
        <v>807743</v>
      </c>
      <c r="H14" s="20">
        <f t="shared" ref="H14:I14" si="3">SUM(H15+H20+H35+H50+H58+H81+H91+H100+H109)</f>
        <v>775137</v>
      </c>
      <c r="I14" s="20">
        <f t="shared" si="3"/>
        <v>775137</v>
      </c>
    </row>
    <row r="15" spans="1:9" x14ac:dyDescent="0.25">
      <c r="A15" s="21">
        <v>9</v>
      </c>
      <c r="B15" s="80" t="s">
        <v>22</v>
      </c>
      <c r="C15" s="80"/>
      <c r="D15" s="80"/>
      <c r="E15" s="80"/>
      <c r="F15" s="80"/>
      <c r="G15" s="22">
        <f t="shared" ref="G15:I17" si="4">G16</f>
        <v>0</v>
      </c>
      <c r="H15" s="22">
        <f t="shared" si="4"/>
        <v>0</v>
      </c>
      <c r="I15" s="22">
        <f t="shared" si="4"/>
        <v>0</v>
      </c>
    </row>
    <row r="16" spans="1:9" x14ac:dyDescent="0.25">
      <c r="A16" s="21">
        <v>92</v>
      </c>
      <c r="B16" s="80" t="s">
        <v>23</v>
      </c>
      <c r="C16" s="80"/>
      <c r="D16" s="80"/>
      <c r="E16" s="80"/>
      <c r="F16" s="80"/>
      <c r="G16" s="22">
        <f t="shared" si="4"/>
        <v>0</v>
      </c>
      <c r="H16" s="22">
        <f t="shared" si="4"/>
        <v>0</v>
      </c>
      <c r="I16" s="22">
        <f t="shared" si="4"/>
        <v>0</v>
      </c>
    </row>
    <row r="17" spans="1:9" x14ac:dyDescent="0.25">
      <c r="A17" s="23">
        <v>922</v>
      </c>
      <c r="B17" s="89" t="s">
        <v>24</v>
      </c>
      <c r="C17" s="89"/>
      <c r="D17" s="89"/>
      <c r="E17" s="89"/>
      <c r="F17" s="89"/>
      <c r="G17" s="24">
        <f t="shared" si="4"/>
        <v>0</v>
      </c>
      <c r="H17" s="24">
        <f t="shared" si="4"/>
        <v>0</v>
      </c>
      <c r="I17" s="24">
        <f t="shared" si="4"/>
        <v>0</v>
      </c>
    </row>
    <row r="18" spans="1:9" x14ac:dyDescent="0.25">
      <c r="A18" s="25">
        <v>9222</v>
      </c>
      <c r="B18" s="90" t="s">
        <v>25</v>
      </c>
      <c r="C18" s="90"/>
      <c r="D18" s="90"/>
      <c r="E18" s="90"/>
      <c r="F18" s="90"/>
      <c r="G18" s="26">
        <v>0</v>
      </c>
      <c r="H18" s="26">
        <v>0</v>
      </c>
      <c r="I18" s="26">
        <v>0</v>
      </c>
    </row>
    <row r="19" spans="1:9" x14ac:dyDescent="0.25">
      <c r="A19" s="66" t="s">
        <v>26</v>
      </c>
      <c r="B19" s="66"/>
      <c r="C19" s="66"/>
      <c r="D19" s="66"/>
      <c r="E19" s="66"/>
      <c r="F19" s="66"/>
      <c r="G19" s="66"/>
      <c r="H19" s="66"/>
      <c r="I19" s="66"/>
    </row>
    <row r="20" spans="1:9" x14ac:dyDescent="0.25">
      <c r="A20" s="27" t="s">
        <v>27</v>
      </c>
      <c r="B20" s="67" t="s">
        <v>28</v>
      </c>
      <c r="C20" s="67"/>
      <c r="D20" s="67"/>
      <c r="E20" s="67"/>
      <c r="F20" s="67"/>
      <c r="G20" s="28">
        <f t="shared" ref="G20:I20" si="5">SUM(G21+G27)</f>
        <v>628231</v>
      </c>
      <c r="H20" s="28">
        <f t="shared" si="5"/>
        <v>628895</v>
      </c>
      <c r="I20" s="28">
        <f t="shared" si="5"/>
        <v>628895</v>
      </c>
    </row>
    <row r="21" spans="1:9" x14ac:dyDescent="0.25">
      <c r="A21" s="29" t="s">
        <v>29</v>
      </c>
      <c r="B21" s="68" t="s">
        <v>30</v>
      </c>
      <c r="C21" s="68"/>
      <c r="D21" s="68"/>
      <c r="E21" s="68"/>
      <c r="F21" s="68"/>
      <c r="G21" s="30">
        <f t="shared" ref="G21:I23" si="6">SUM(G22)</f>
        <v>612968</v>
      </c>
      <c r="H21" s="30">
        <f t="shared" si="6"/>
        <v>612968</v>
      </c>
      <c r="I21" s="30">
        <f t="shared" si="6"/>
        <v>612968</v>
      </c>
    </row>
    <row r="22" spans="1:9" x14ac:dyDescent="0.25">
      <c r="A22" s="31">
        <v>6</v>
      </c>
      <c r="B22" s="63" t="s">
        <v>31</v>
      </c>
      <c r="C22" s="63"/>
      <c r="D22" s="63"/>
      <c r="E22" s="63"/>
      <c r="F22" s="63"/>
      <c r="G22" s="32">
        <f t="shared" si="6"/>
        <v>612968</v>
      </c>
      <c r="H22" s="32">
        <f t="shared" si="6"/>
        <v>612968</v>
      </c>
      <c r="I22" s="32">
        <f t="shared" si="6"/>
        <v>612968</v>
      </c>
    </row>
    <row r="23" spans="1:9" x14ac:dyDescent="0.25">
      <c r="A23" s="31">
        <v>63</v>
      </c>
      <c r="B23" s="63" t="s">
        <v>32</v>
      </c>
      <c r="C23" s="63"/>
      <c r="D23" s="63"/>
      <c r="E23" s="63"/>
      <c r="F23" s="63"/>
      <c r="G23" s="32">
        <f t="shared" si="6"/>
        <v>612968</v>
      </c>
      <c r="H23" s="32">
        <f t="shared" si="6"/>
        <v>612968</v>
      </c>
      <c r="I23" s="32">
        <f t="shared" si="6"/>
        <v>612968</v>
      </c>
    </row>
    <row r="24" spans="1:9" x14ac:dyDescent="0.25">
      <c r="A24" s="31">
        <v>636</v>
      </c>
      <c r="B24" s="63" t="s">
        <v>33</v>
      </c>
      <c r="C24" s="63"/>
      <c r="D24" s="63"/>
      <c r="E24" s="63"/>
      <c r="F24" s="63"/>
      <c r="G24" s="32">
        <f t="shared" ref="G24:I24" si="7">SUM(G25:G25)</f>
        <v>612968</v>
      </c>
      <c r="H24" s="32">
        <f t="shared" si="7"/>
        <v>612968</v>
      </c>
      <c r="I24" s="32">
        <f t="shared" si="7"/>
        <v>612968</v>
      </c>
    </row>
    <row r="25" spans="1:9" x14ac:dyDescent="0.25">
      <c r="A25" s="33">
        <v>6361</v>
      </c>
      <c r="B25" s="64" t="s">
        <v>34</v>
      </c>
      <c r="C25" s="64"/>
      <c r="D25" s="64"/>
      <c r="E25" s="64"/>
      <c r="F25" s="64"/>
      <c r="G25" s="34">
        <f t="shared" ref="G25:I25" si="8">SUM(G26)</f>
        <v>612968</v>
      </c>
      <c r="H25" s="34">
        <f t="shared" si="8"/>
        <v>612968</v>
      </c>
      <c r="I25" s="34">
        <f t="shared" si="8"/>
        <v>612968</v>
      </c>
    </row>
    <row r="26" spans="1:9" x14ac:dyDescent="0.25">
      <c r="A26" s="35">
        <v>63612</v>
      </c>
      <c r="B26" s="65" t="s">
        <v>35</v>
      </c>
      <c r="C26" s="65"/>
      <c r="D26" s="65"/>
      <c r="E26" s="65"/>
      <c r="F26" s="65"/>
      <c r="G26" s="36">
        <v>612968</v>
      </c>
      <c r="H26" s="36">
        <v>612968</v>
      </c>
      <c r="I26" s="36">
        <v>612968</v>
      </c>
    </row>
    <row r="27" spans="1:9" x14ac:dyDescent="0.25">
      <c r="A27" s="29" t="s">
        <v>36</v>
      </c>
      <c r="B27" s="68" t="s">
        <v>37</v>
      </c>
      <c r="C27" s="68"/>
      <c r="D27" s="68"/>
      <c r="E27" s="68"/>
      <c r="F27" s="68"/>
      <c r="G27" s="30">
        <f t="shared" ref="G27:I31" si="9">SUM(G28)</f>
        <v>15263</v>
      </c>
      <c r="H27" s="30">
        <f t="shared" si="9"/>
        <v>15927</v>
      </c>
      <c r="I27" s="30">
        <f t="shared" si="9"/>
        <v>15927</v>
      </c>
    </row>
    <row r="28" spans="1:9" x14ac:dyDescent="0.25">
      <c r="A28" s="31">
        <v>6</v>
      </c>
      <c r="B28" s="63" t="s">
        <v>31</v>
      </c>
      <c r="C28" s="63"/>
      <c r="D28" s="63"/>
      <c r="E28" s="63"/>
      <c r="F28" s="63"/>
      <c r="G28" s="32">
        <f t="shared" si="9"/>
        <v>15263</v>
      </c>
      <c r="H28" s="32">
        <f t="shared" si="9"/>
        <v>15927</v>
      </c>
      <c r="I28" s="32">
        <f t="shared" si="9"/>
        <v>15927</v>
      </c>
    </row>
    <row r="29" spans="1:9" x14ac:dyDescent="0.25">
      <c r="A29" s="31">
        <v>63</v>
      </c>
      <c r="B29" s="63" t="s">
        <v>32</v>
      </c>
      <c r="C29" s="63"/>
      <c r="D29" s="63"/>
      <c r="E29" s="63"/>
      <c r="F29" s="63"/>
      <c r="G29" s="32">
        <f t="shared" si="9"/>
        <v>15263</v>
      </c>
      <c r="H29" s="32">
        <f t="shared" si="9"/>
        <v>15927</v>
      </c>
      <c r="I29" s="32">
        <f t="shared" si="9"/>
        <v>15927</v>
      </c>
    </row>
    <row r="30" spans="1:9" x14ac:dyDescent="0.25">
      <c r="A30" s="31">
        <v>636</v>
      </c>
      <c r="B30" s="63" t="s">
        <v>33</v>
      </c>
      <c r="C30" s="63"/>
      <c r="D30" s="63"/>
      <c r="E30" s="63"/>
      <c r="F30" s="63"/>
      <c r="G30" s="32">
        <f t="shared" si="9"/>
        <v>15263</v>
      </c>
      <c r="H30" s="32">
        <f t="shared" si="9"/>
        <v>15927</v>
      </c>
      <c r="I30" s="32">
        <f t="shared" si="9"/>
        <v>15927</v>
      </c>
    </row>
    <row r="31" spans="1:9" x14ac:dyDescent="0.25">
      <c r="A31" s="33">
        <v>6362</v>
      </c>
      <c r="B31" s="64" t="s">
        <v>38</v>
      </c>
      <c r="C31" s="64"/>
      <c r="D31" s="64"/>
      <c r="E31" s="64"/>
      <c r="F31" s="64"/>
      <c r="G31" s="34">
        <f t="shared" si="9"/>
        <v>15263</v>
      </c>
      <c r="H31" s="34">
        <f t="shared" si="9"/>
        <v>15927</v>
      </c>
      <c r="I31" s="34">
        <f t="shared" si="9"/>
        <v>15927</v>
      </c>
    </row>
    <row r="32" spans="1:9" x14ac:dyDescent="0.25">
      <c r="A32" s="35">
        <v>63621</v>
      </c>
      <c r="B32" s="65" t="s">
        <v>39</v>
      </c>
      <c r="C32" s="65"/>
      <c r="D32" s="65"/>
      <c r="E32" s="65"/>
      <c r="F32" s="65"/>
      <c r="G32" s="36">
        <v>15263</v>
      </c>
      <c r="H32" s="36">
        <v>15927</v>
      </c>
      <c r="I32" s="36">
        <v>15927</v>
      </c>
    </row>
    <row r="33" spans="1:9" x14ac:dyDescent="0.25">
      <c r="A33" s="35"/>
      <c r="B33" s="37"/>
      <c r="C33" s="37"/>
      <c r="D33" s="37"/>
      <c r="E33" s="37"/>
      <c r="F33" s="37"/>
      <c r="G33" s="38"/>
      <c r="H33" s="39"/>
      <c r="I33" s="39"/>
    </row>
    <row r="34" spans="1:9" x14ac:dyDescent="0.25">
      <c r="A34" s="66" t="s">
        <v>40</v>
      </c>
      <c r="B34" s="66"/>
      <c r="C34" s="66"/>
      <c r="D34" s="66"/>
      <c r="E34" s="66"/>
      <c r="F34" s="66"/>
      <c r="G34" s="66"/>
      <c r="H34" s="66"/>
      <c r="I34" s="66"/>
    </row>
    <row r="35" spans="1:9" x14ac:dyDescent="0.25">
      <c r="A35" s="27" t="s">
        <v>27</v>
      </c>
      <c r="B35" s="67" t="s">
        <v>28</v>
      </c>
      <c r="C35" s="67"/>
      <c r="D35" s="67"/>
      <c r="E35" s="67"/>
      <c r="F35" s="67"/>
      <c r="G35" s="28">
        <f t="shared" ref="G35:I35" si="10">SUM(G36+G42)</f>
        <v>8096</v>
      </c>
      <c r="H35" s="28">
        <f t="shared" si="10"/>
        <v>8096</v>
      </c>
      <c r="I35" s="28">
        <f t="shared" si="10"/>
        <v>8096</v>
      </c>
    </row>
    <row r="36" spans="1:9" x14ac:dyDescent="0.25">
      <c r="A36" s="29" t="s">
        <v>29</v>
      </c>
      <c r="B36" s="68" t="s">
        <v>41</v>
      </c>
      <c r="C36" s="68"/>
      <c r="D36" s="68"/>
      <c r="E36" s="68"/>
      <c r="F36" s="68"/>
      <c r="G36" s="30">
        <f t="shared" ref="G36:I38" si="11">SUM(G37)</f>
        <v>8096</v>
      </c>
      <c r="H36" s="30">
        <f t="shared" si="11"/>
        <v>8096</v>
      </c>
      <c r="I36" s="30">
        <f t="shared" si="11"/>
        <v>8096</v>
      </c>
    </row>
    <row r="37" spans="1:9" x14ac:dyDescent="0.25">
      <c r="A37" s="31">
        <v>6</v>
      </c>
      <c r="B37" s="63" t="s">
        <v>31</v>
      </c>
      <c r="C37" s="63"/>
      <c r="D37" s="63"/>
      <c r="E37" s="63"/>
      <c r="F37" s="63"/>
      <c r="G37" s="32">
        <f t="shared" si="11"/>
        <v>8096</v>
      </c>
      <c r="H37" s="32">
        <f t="shared" si="11"/>
        <v>8096</v>
      </c>
      <c r="I37" s="32">
        <f t="shared" si="11"/>
        <v>8096</v>
      </c>
    </row>
    <row r="38" spans="1:9" x14ac:dyDescent="0.25">
      <c r="A38" s="31">
        <v>63</v>
      </c>
      <c r="B38" s="63" t="s">
        <v>32</v>
      </c>
      <c r="C38" s="63"/>
      <c r="D38" s="63"/>
      <c r="E38" s="63"/>
      <c r="F38" s="63"/>
      <c r="G38" s="32">
        <f t="shared" si="11"/>
        <v>8096</v>
      </c>
      <c r="H38" s="32">
        <f t="shared" si="11"/>
        <v>8096</v>
      </c>
      <c r="I38" s="32">
        <f t="shared" si="11"/>
        <v>8096</v>
      </c>
    </row>
    <row r="39" spans="1:9" x14ac:dyDescent="0.25">
      <c r="A39" s="31">
        <v>636</v>
      </c>
      <c r="B39" s="63" t="s">
        <v>33</v>
      </c>
      <c r="C39" s="63"/>
      <c r="D39" s="63"/>
      <c r="E39" s="63"/>
      <c r="F39" s="63"/>
      <c r="G39" s="32">
        <f t="shared" ref="G39:I39" si="12">SUM(G40:G40)</f>
        <v>8096</v>
      </c>
      <c r="H39" s="32">
        <f t="shared" si="12"/>
        <v>8096</v>
      </c>
      <c r="I39" s="32">
        <f t="shared" si="12"/>
        <v>8096</v>
      </c>
    </row>
    <row r="40" spans="1:9" x14ac:dyDescent="0.25">
      <c r="A40" s="33">
        <v>6361</v>
      </c>
      <c r="B40" s="64" t="s">
        <v>34</v>
      </c>
      <c r="C40" s="64"/>
      <c r="D40" s="64"/>
      <c r="E40" s="64"/>
      <c r="F40" s="64"/>
      <c r="G40" s="34">
        <f t="shared" ref="G40:I40" si="13">SUM(G41)</f>
        <v>8096</v>
      </c>
      <c r="H40" s="34">
        <f t="shared" si="13"/>
        <v>8096</v>
      </c>
      <c r="I40" s="34">
        <f t="shared" si="13"/>
        <v>8096</v>
      </c>
    </row>
    <row r="41" spans="1:9" x14ac:dyDescent="0.25">
      <c r="A41" s="35">
        <v>63613</v>
      </c>
      <c r="B41" s="65" t="s">
        <v>42</v>
      </c>
      <c r="C41" s="65"/>
      <c r="D41" s="65"/>
      <c r="E41" s="65"/>
      <c r="F41" s="65"/>
      <c r="G41" s="36">
        <v>8096</v>
      </c>
      <c r="H41" s="36">
        <v>8096</v>
      </c>
      <c r="I41" s="36">
        <v>8096</v>
      </c>
    </row>
    <row r="42" spans="1:9" x14ac:dyDescent="0.25">
      <c r="A42" s="29" t="s">
        <v>36</v>
      </c>
      <c r="B42" s="68" t="s">
        <v>37</v>
      </c>
      <c r="C42" s="68"/>
      <c r="D42" s="68"/>
      <c r="E42" s="68"/>
      <c r="F42" s="68"/>
      <c r="G42" s="30">
        <f t="shared" ref="G42:I46" si="14">SUM(G43)</f>
        <v>0</v>
      </c>
      <c r="H42" s="30">
        <f t="shared" si="14"/>
        <v>0</v>
      </c>
      <c r="I42" s="30">
        <f t="shared" si="14"/>
        <v>0</v>
      </c>
    </row>
    <row r="43" spans="1:9" x14ac:dyDescent="0.25">
      <c r="A43" s="31">
        <v>6</v>
      </c>
      <c r="B43" s="63" t="s">
        <v>31</v>
      </c>
      <c r="C43" s="63"/>
      <c r="D43" s="63"/>
      <c r="E43" s="63"/>
      <c r="F43" s="63"/>
      <c r="G43" s="32">
        <f t="shared" si="14"/>
        <v>0</v>
      </c>
      <c r="H43" s="32">
        <f t="shared" si="14"/>
        <v>0</v>
      </c>
      <c r="I43" s="32">
        <f t="shared" si="14"/>
        <v>0</v>
      </c>
    </row>
    <row r="44" spans="1:9" x14ac:dyDescent="0.25">
      <c r="A44" s="31">
        <v>63</v>
      </c>
      <c r="B44" s="63" t="s">
        <v>32</v>
      </c>
      <c r="C44" s="63"/>
      <c r="D44" s="63"/>
      <c r="E44" s="63"/>
      <c r="F44" s="63"/>
      <c r="G44" s="32">
        <f t="shared" si="14"/>
        <v>0</v>
      </c>
      <c r="H44" s="32">
        <f t="shared" si="14"/>
        <v>0</v>
      </c>
      <c r="I44" s="32">
        <f t="shared" si="14"/>
        <v>0</v>
      </c>
    </row>
    <row r="45" spans="1:9" x14ac:dyDescent="0.25">
      <c r="A45" s="31">
        <v>636</v>
      </c>
      <c r="B45" s="63" t="s">
        <v>33</v>
      </c>
      <c r="C45" s="63"/>
      <c r="D45" s="63"/>
      <c r="E45" s="63"/>
      <c r="F45" s="63"/>
      <c r="G45" s="32">
        <f t="shared" si="14"/>
        <v>0</v>
      </c>
      <c r="H45" s="32">
        <f t="shared" si="14"/>
        <v>0</v>
      </c>
      <c r="I45" s="32">
        <f t="shared" si="14"/>
        <v>0</v>
      </c>
    </row>
    <row r="46" spans="1:9" x14ac:dyDescent="0.25">
      <c r="A46" s="33">
        <v>6362</v>
      </c>
      <c r="B46" s="64" t="s">
        <v>38</v>
      </c>
      <c r="C46" s="64"/>
      <c r="D46" s="64"/>
      <c r="E46" s="64"/>
      <c r="F46" s="64"/>
      <c r="G46" s="34">
        <f t="shared" si="14"/>
        <v>0</v>
      </c>
      <c r="H46" s="34">
        <f t="shared" si="14"/>
        <v>0</v>
      </c>
      <c r="I46" s="34">
        <f t="shared" si="14"/>
        <v>0</v>
      </c>
    </row>
    <row r="47" spans="1:9" x14ac:dyDescent="0.25">
      <c r="A47" s="35">
        <v>63621</v>
      </c>
      <c r="B47" s="65" t="s">
        <v>43</v>
      </c>
      <c r="C47" s="65"/>
      <c r="D47" s="65"/>
      <c r="E47" s="65"/>
      <c r="F47" s="65"/>
      <c r="G47" s="36">
        <v>0</v>
      </c>
      <c r="H47" s="36">
        <v>0</v>
      </c>
      <c r="I47" s="36">
        <v>0</v>
      </c>
    </row>
    <row r="48" spans="1:9" x14ac:dyDescent="0.25">
      <c r="A48" s="35"/>
      <c r="B48" s="37"/>
      <c r="C48" s="37"/>
      <c r="D48" s="37"/>
      <c r="E48" s="37"/>
      <c r="F48" s="37"/>
      <c r="G48" s="38"/>
      <c r="H48" s="39"/>
      <c r="I48" s="39"/>
    </row>
    <row r="49" spans="1:9" x14ac:dyDescent="0.25">
      <c r="A49" s="66" t="s">
        <v>44</v>
      </c>
      <c r="B49" s="66"/>
      <c r="C49" s="66"/>
      <c r="D49" s="66"/>
      <c r="E49" s="66"/>
      <c r="F49" s="66"/>
      <c r="G49" s="66"/>
      <c r="H49" s="66"/>
      <c r="I49" s="66"/>
    </row>
    <row r="50" spans="1:9" x14ac:dyDescent="0.25">
      <c r="A50" s="27" t="s">
        <v>27</v>
      </c>
      <c r="B50" s="67" t="s">
        <v>28</v>
      </c>
      <c r="C50" s="67"/>
      <c r="D50" s="67"/>
      <c r="E50" s="67"/>
      <c r="F50" s="67"/>
      <c r="G50" s="28">
        <f t="shared" ref="G50:I50" si="15">SUM(G51+G57)</f>
        <v>0</v>
      </c>
      <c r="H50" s="28">
        <f t="shared" si="15"/>
        <v>0</v>
      </c>
      <c r="I50" s="28">
        <f t="shared" si="15"/>
        <v>0</v>
      </c>
    </row>
    <row r="51" spans="1:9" x14ac:dyDescent="0.25">
      <c r="A51" s="29" t="s">
        <v>29</v>
      </c>
      <c r="B51" s="76" t="s">
        <v>45</v>
      </c>
      <c r="C51" s="76"/>
      <c r="D51" s="76"/>
      <c r="E51" s="76"/>
      <c r="F51" s="76"/>
      <c r="G51" s="30">
        <f t="shared" ref="G51:I53" si="16">SUM(G52)</f>
        <v>0</v>
      </c>
      <c r="H51" s="30">
        <f t="shared" si="16"/>
        <v>0</v>
      </c>
      <c r="I51" s="30">
        <f t="shared" si="16"/>
        <v>0</v>
      </c>
    </row>
    <row r="52" spans="1:9" x14ac:dyDescent="0.25">
      <c r="A52" s="31">
        <v>6</v>
      </c>
      <c r="B52" s="70" t="s">
        <v>31</v>
      </c>
      <c r="C52" s="70"/>
      <c r="D52" s="70"/>
      <c r="E52" s="70"/>
      <c r="F52" s="70"/>
      <c r="G52" s="32">
        <f t="shared" si="16"/>
        <v>0</v>
      </c>
      <c r="H52" s="32">
        <f t="shared" si="16"/>
        <v>0</v>
      </c>
      <c r="I52" s="32">
        <f t="shared" si="16"/>
        <v>0</v>
      </c>
    </row>
    <row r="53" spans="1:9" x14ac:dyDescent="0.25">
      <c r="A53" s="31">
        <v>63</v>
      </c>
      <c r="B53" s="70" t="s">
        <v>32</v>
      </c>
      <c r="C53" s="70"/>
      <c r="D53" s="70"/>
      <c r="E53" s="70"/>
      <c r="F53" s="70"/>
      <c r="G53" s="32">
        <f t="shared" si="16"/>
        <v>0</v>
      </c>
      <c r="H53" s="32">
        <f t="shared" si="16"/>
        <v>0</v>
      </c>
      <c r="I53" s="32">
        <f t="shared" si="16"/>
        <v>0</v>
      </c>
    </row>
    <row r="54" spans="1:9" x14ac:dyDescent="0.25">
      <c r="A54" s="31">
        <v>634</v>
      </c>
      <c r="B54" s="70" t="s">
        <v>46</v>
      </c>
      <c r="C54" s="70"/>
      <c r="D54" s="70"/>
      <c r="E54" s="70"/>
      <c r="F54" s="70"/>
      <c r="G54" s="32">
        <f t="shared" ref="G54:I54" si="17">SUM(G55:G55)</f>
        <v>0</v>
      </c>
      <c r="H54" s="32">
        <f t="shared" si="17"/>
        <v>0</v>
      </c>
      <c r="I54" s="32">
        <f t="shared" si="17"/>
        <v>0</v>
      </c>
    </row>
    <row r="55" spans="1:9" x14ac:dyDescent="0.25">
      <c r="A55" s="33">
        <v>6341</v>
      </c>
      <c r="B55" s="88" t="s">
        <v>47</v>
      </c>
      <c r="C55" s="88"/>
      <c r="D55" s="88"/>
      <c r="E55" s="88"/>
      <c r="F55" s="88"/>
      <c r="G55" s="34">
        <f t="shared" ref="G55:I55" si="18">SUM(G56)</f>
        <v>0</v>
      </c>
      <c r="H55" s="34">
        <f t="shared" si="18"/>
        <v>0</v>
      </c>
      <c r="I55" s="34">
        <f t="shared" si="18"/>
        <v>0</v>
      </c>
    </row>
    <row r="56" spans="1:9" x14ac:dyDescent="0.25">
      <c r="A56" s="35">
        <v>63412</v>
      </c>
      <c r="B56" s="73" t="s">
        <v>48</v>
      </c>
      <c r="C56" s="73"/>
      <c r="D56" s="73"/>
      <c r="E56" s="73"/>
      <c r="F56" s="73"/>
      <c r="G56" s="36">
        <v>0</v>
      </c>
      <c r="H56" s="36">
        <v>0</v>
      </c>
      <c r="I56" s="36">
        <v>0</v>
      </c>
    </row>
    <row r="57" spans="1:9" x14ac:dyDescent="0.25">
      <c r="A57" s="66" t="s">
        <v>49</v>
      </c>
      <c r="B57" s="66"/>
      <c r="C57" s="66"/>
      <c r="D57" s="66"/>
      <c r="E57" s="66"/>
      <c r="F57" s="66"/>
      <c r="G57" s="66"/>
      <c r="H57" s="66"/>
      <c r="I57" s="66"/>
    </row>
    <row r="58" spans="1:9" x14ac:dyDescent="0.25">
      <c r="A58" s="27" t="s">
        <v>50</v>
      </c>
      <c r="B58" s="67" t="s">
        <v>51</v>
      </c>
      <c r="C58" s="67"/>
      <c r="D58" s="67"/>
      <c r="E58" s="67"/>
      <c r="F58" s="67"/>
      <c r="G58" s="28">
        <f t="shared" ref="G58:I58" si="19">SUM(G59+G65+G73)</f>
        <v>122352</v>
      </c>
      <c r="H58" s="28">
        <f t="shared" si="19"/>
        <v>122352</v>
      </c>
      <c r="I58" s="28">
        <f t="shared" si="19"/>
        <v>122352</v>
      </c>
    </row>
    <row r="59" spans="1:9" x14ac:dyDescent="0.25">
      <c r="A59" s="29" t="s">
        <v>29</v>
      </c>
      <c r="B59" s="68" t="s">
        <v>30</v>
      </c>
      <c r="C59" s="68"/>
      <c r="D59" s="68"/>
      <c r="E59" s="68"/>
      <c r="F59" s="68"/>
      <c r="G59" s="30">
        <f t="shared" ref="G59:I61" si="20">SUM(G60)</f>
        <v>122352</v>
      </c>
      <c r="H59" s="30">
        <f t="shared" si="20"/>
        <v>122352</v>
      </c>
      <c r="I59" s="30">
        <f t="shared" si="20"/>
        <v>122352</v>
      </c>
    </row>
    <row r="60" spans="1:9" x14ac:dyDescent="0.25">
      <c r="A60" s="31">
        <v>6</v>
      </c>
      <c r="B60" s="63" t="s">
        <v>31</v>
      </c>
      <c r="C60" s="63"/>
      <c r="D60" s="63"/>
      <c r="E60" s="63"/>
      <c r="F60" s="63"/>
      <c r="G60" s="32">
        <f t="shared" si="20"/>
        <v>122352</v>
      </c>
      <c r="H60" s="32">
        <f t="shared" si="20"/>
        <v>122352</v>
      </c>
      <c r="I60" s="32">
        <f t="shared" si="20"/>
        <v>122352</v>
      </c>
    </row>
    <row r="61" spans="1:9" x14ac:dyDescent="0.25">
      <c r="A61" s="31">
        <v>67</v>
      </c>
      <c r="B61" s="63" t="s">
        <v>52</v>
      </c>
      <c r="C61" s="63"/>
      <c r="D61" s="63"/>
      <c r="E61" s="63"/>
      <c r="F61" s="63"/>
      <c r="G61" s="32">
        <f t="shared" si="20"/>
        <v>122352</v>
      </c>
      <c r="H61" s="32">
        <f t="shared" si="20"/>
        <v>122352</v>
      </c>
      <c r="I61" s="32">
        <f t="shared" si="20"/>
        <v>122352</v>
      </c>
    </row>
    <row r="62" spans="1:9" x14ac:dyDescent="0.25">
      <c r="A62" s="31">
        <v>671</v>
      </c>
      <c r="B62" s="63" t="s">
        <v>53</v>
      </c>
      <c r="C62" s="63"/>
      <c r="D62" s="63"/>
      <c r="E62" s="63"/>
      <c r="F62" s="63"/>
      <c r="G62" s="32">
        <f t="shared" ref="G62:I62" si="21">SUM(G63:G63)</f>
        <v>122352</v>
      </c>
      <c r="H62" s="32">
        <f t="shared" si="21"/>
        <v>122352</v>
      </c>
      <c r="I62" s="32">
        <f t="shared" si="21"/>
        <v>122352</v>
      </c>
    </row>
    <row r="63" spans="1:9" x14ac:dyDescent="0.25">
      <c r="A63" s="33">
        <v>6711</v>
      </c>
      <c r="B63" s="85" t="s">
        <v>54</v>
      </c>
      <c r="C63" s="85"/>
      <c r="D63" s="85"/>
      <c r="E63" s="85"/>
      <c r="F63" s="85"/>
      <c r="G63" s="34">
        <f t="shared" ref="G63:I63" si="22">SUM(G64)</f>
        <v>122352</v>
      </c>
      <c r="H63" s="34">
        <f t="shared" si="22"/>
        <v>122352</v>
      </c>
      <c r="I63" s="34">
        <f t="shared" si="22"/>
        <v>122352</v>
      </c>
    </row>
    <row r="64" spans="1:9" x14ac:dyDescent="0.25">
      <c r="A64" s="35">
        <v>67111</v>
      </c>
      <c r="B64" s="65" t="s">
        <v>55</v>
      </c>
      <c r="C64" s="65"/>
      <c r="D64" s="65"/>
      <c r="E64" s="65"/>
      <c r="F64" s="65"/>
      <c r="G64" s="36">
        <v>122352</v>
      </c>
      <c r="H64" s="36">
        <v>122352</v>
      </c>
      <c r="I64" s="36">
        <v>122352</v>
      </c>
    </row>
    <row r="65" spans="1:9" x14ac:dyDescent="0.25">
      <c r="A65" s="29" t="s">
        <v>29</v>
      </c>
      <c r="B65" s="68" t="s">
        <v>56</v>
      </c>
      <c r="C65" s="68"/>
      <c r="D65" s="68"/>
      <c r="E65" s="68"/>
      <c r="F65" s="68"/>
      <c r="G65" s="30">
        <f t="shared" ref="G65:I67" si="23">SUM(G66)</f>
        <v>0</v>
      </c>
      <c r="H65" s="30">
        <f t="shared" si="23"/>
        <v>0</v>
      </c>
      <c r="I65" s="30">
        <f t="shared" si="23"/>
        <v>0</v>
      </c>
    </row>
    <row r="66" spans="1:9" x14ac:dyDescent="0.25">
      <c r="A66" s="31">
        <v>6</v>
      </c>
      <c r="B66" s="63" t="s">
        <v>31</v>
      </c>
      <c r="C66" s="63"/>
      <c r="D66" s="63"/>
      <c r="E66" s="63"/>
      <c r="F66" s="63"/>
      <c r="G66" s="32">
        <f t="shared" si="23"/>
        <v>0</v>
      </c>
      <c r="H66" s="32">
        <f t="shared" si="23"/>
        <v>0</v>
      </c>
      <c r="I66" s="32">
        <f t="shared" si="23"/>
        <v>0</v>
      </c>
    </row>
    <row r="67" spans="1:9" x14ac:dyDescent="0.25">
      <c r="A67" s="31">
        <v>67</v>
      </c>
      <c r="B67" s="63" t="s">
        <v>52</v>
      </c>
      <c r="C67" s="63"/>
      <c r="D67" s="63"/>
      <c r="E67" s="63"/>
      <c r="F67" s="63"/>
      <c r="G67" s="32">
        <f t="shared" si="23"/>
        <v>0</v>
      </c>
      <c r="H67" s="32">
        <f t="shared" si="23"/>
        <v>0</v>
      </c>
      <c r="I67" s="32">
        <f t="shared" si="23"/>
        <v>0</v>
      </c>
    </row>
    <row r="68" spans="1:9" x14ac:dyDescent="0.25">
      <c r="A68" s="31">
        <v>671</v>
      </c>
      <c r="B68" s="63" t="s">
        <v>57</v>
      </c>
      <c r="C68" s="63"/>
      <c r="D68" s="63"/>
      <c r="E68" s="63"/>
      <c r="F68" s="63"/>
      <c r="G68" s="32">
        <f t="shared" ref="G68:I68" si="24">SUM(G69:G69)</f>
        <v>0</v>
      </c>
      <c r="H68" s="32">
        <f t="shared" si="24"/>
        <v>0</v>
      </c>
      <c r="I68" s="32">
        <f t="shared" si="24"/>
        <v>0</v>
      </c>
    </row>
    <row r="69" spans="1:9" x14ac:dyDescent="0.25">
      <c r="A69" s="33">
        <v>6711</v>
      </c>
      <c r="B69" s="85" t="s">
        <v>58</v>
      </c>
      <c r="C69" s="85"/>
      <c r="D69" s="85"/>
      <c r="E69" s="85"/>
      <c r="F69" s="85"/>
      <c r="G69" s="34">
        <f t="shared" ref="G69:I69" si="25">SUM(G70)</f>
        <v>0</v>
      </c>
      <c r="H69" s="34">
        <f t="shared" si="25"/>
        <v>0</v>
      </c>
      <c r="I69" s="34">
        <f t="shared" si="25"/>
        <v>0</v>
      </c>
    </row>
    <row r="70" spans="1:9" x14ac:dyDescent="0.25">
      <c r="A70" s="35">
        <v>67111</v>
      </c>
      <c r="B70" s="87" t="s">
        <v>58</v>
      </c>
      <c r="C70" s="87"/>
      <c r="D70" s="87"/>
      <c r="E70" s="87"/>
      <c r="F70" s="87"/>
      <c r="G70" s="36">
        <v>0</v>
      </c>
      <c r="H70" s="36">
        <v>0</v>
      </c>
      <c r="I70" s="36">
        <v>0</v>
      </c>
    </row>
    <row r="71" spans="1:9" x14ac:dyDescent="0.25">
      <c r="A71" s="33">
        <v>6712</v>
      </c>
      <c r="B71" s="85" t="s">
        <v>59</v>
      </c>
      <c r="C71" s="85"/>
      <c r="D71" s="85"/>
      <c r="E71" s="85"/>
      <c r="F71" s="85"/>
      <c r="G71" s="34">
        <f t="shared" ref="G71:I71" si="26">SUM(G72)</f>
        <v>0</v>
      </c>
      <c r="H71" s="34">
        <f t="shared" si="26"/>
        <v>0</v>
      </c>
      <c r="I71" s="34">
        <f t="shared" si="26"/>
        <v>0</v>
      </c>
    </row>
    <row r="72" spans="1:9" x14ac:dyDescent="0.25">
      <c r="A72" s="35">
        <v>67121</v>
      </c>
      <c r="B72" s="86" t="s">
        <v>60</v>
      </c>
      <c r="C72" s="86"/>
      <c r="D72" s="86"/>
      <c r="E72" s="86"/>
      <c r="F72" s="86"/>
      <c r="G72" s="36">
        <v>0</v>
      </c>
      <c r="H72" s="36">
        <v>0</v>
      </c>
      <c r="I72" s="36">
        <v>0</v>
      </c>
    </row>
    <row r="73" spans="1:9" x14ac:dyDescent="0.25">
      <c r="A73" s="29" t="s">
        <v>29</v>
      </c>
      <c r="B73" s="68" t="s">
        <v>61</v>
      </c>
      <c r="C73" s="68"/>
      <c r="D73" s="68"/>
      <c r="E73" s="68"/>
      <c r="F73" s="68"/>
      <c r="G73" s="30">
        <f t="shared" ref="G73:I75" si="27">SUM(G74)</f>
        <v>0</v>
      </c>
      <c r="H73" s="30">
        <f t="shared" si="27"/>
        <v>0</v>
      </c>
      <c r="I73" s="30">
        <f t="shared" si="27"/>
        <v>0</v>
      </c>
    </row>
    <row r="74" spans="1:9" x14ac:dyDescent="0.25">
      <c r="A74" s="31">
        <v>6</v>
      </c>
      <c r="B74" s="63" t="s">
        <v>31</v>
      </c>
      <c r="C74" s="63"/>
      <c r="D74" s="63"/>
      <c r="E74" s="63"/>
      <c r="F74" s="63"/>
      <c r="G74" s="32">
        <f t="shared" si="27"/>
        <v>0</v>
      </c>
      <c r="H74" s="32">
        <f t="shared" si="27"/>
        <v>0</v>
      </c>
      <c r="I74" s="32">
        <f t="shared" si="27"/>
        <v>0</v>
      </c>
    </row>
    <row r="75" spans="1:9" x14ac:dyDescent="0.25">
      <c r="A75" s="31">
        <v>67</v>
      </c>
      <c r="B75" s="63" t="s">
        <v>52</v>
      </c>
      <c r="C75" s="63"/>
      <c r="D75" s="63"/>
      <c r="E75" s="63"/>
      <c r="F75" s="63"/>
      <c r="G75" s="32">
        <f t="shared" si="27"/>
        <v>0</v>
      </c>
      <c r="H75" s="32">
        <f t="shared" si="27"/>
        <v>0</v>
      </c>
      <c r="I75" s="32">
        <f t="shared" si="27"/>
        <v>0</v>
      </c>
    </row>
    <row r="76" spans="1:9" x14ac:dyDescent="0.25">
      <c r="A76" s="31">
        <v>671</v>
      </c>
      <c r="B76" s="63" t="s">
        <v>57</v>
      </c>
      <c r="C76" s="63"/>
      <c r="D76" s="63"/>
      <c r="E76" s="63"/>
      <c r="F76" s="63"/>
      <c r="G76" s="32">
        <f t="shared" ref="G76:I76" si="28">SUM(G77:G77)</f>
        <v>0</v>
      </c>
      <c r="H76" s="32">
        <f t="shared" si="28"/>
        <v>0</v>
      </c>
      <c r="I76" s="32">
        <f t="shared" si="28"/>
        <v>0</v>
      </c>
    </row>
    <row r="77" spans="1:9" x14ac:dyDescent="0.25">
      <c r="A77" s="33">
        <v>6711</v>
      </c>
      <c r="B77" s="85" t="s">
        <v>58</v>
      </c>
      <c r="C77" s="85"/>
      <c r="D77" s="85"/>
      <c r="E77" s="85"/>
      <c r="F77" s="85"/>
      <c r="G77" s="34">
        <f>SUM(G78)</f>
        <v>0</v>
      </c>
      <c r="H77" s="40"/>
      <c r="I77" s="40"/>
    </row>
    <row r="78" spans="1:9" x14ac:dyDescent="0.25">
      <c r="A78" s="35">
        <v>67111</v>
      </c>
      <c r="B78" s="65" t="s">
        <v>62</v>
      </c>
      <c r="C78" s="65"/>
      <c r="D78" s="65"/>
      <c r="E78" s="65"/>
      <c r="F78" s="65"/>
      <c r="G78" s="36">
        <v>0</v>
      </c>
      <c r="H78" s="41"/>
      <c r="I78" s="41"/>
    </row>
    <row r="79" spans="1:9" x14ac:dyDescent="0.25">
      <c r="A79" s="35"/>
      <c r="B79" s="37"/>
      <c r="C79" s="37"/>
      <c r="D79" s="37"/>
      <c r="E79" s="37"/>
      <c r="F79" s="37"/>
      <c r="G79" s="38"/>
      <c r="H79" s="39"/>
      <c r="I79" s="39"/>
    </row>
    <row r="80" spans="1:9" x14ac:dyDescent="0.25">
      <c r="A80" s="66" t="s">
        <v>63</v>
      </c>
      <c r="B80" s="66"/>
      <c r="C80" s="66"/>
      <c r="D80" s="66"/>
      <c r="E80" s="66"/>
      <c r="F80" s="66"/>
      <c r="G80" s="66"/>
      <c r="H80" s="66"/>
      <c r="I80" s="66"/>
    </row>
    <row r="81" spans="1:9" x14ac:dyDescent="0.25">
      <c r="A81" s="27" t="s">
        <v>64</v>
      </c>
      <c r="B81" s="67" t="s">
        <v>65</v>
      </c>
      <c r="C81" s="67"/>
      <c r="D81" s="67"/>
      <c r="E81" s="67"/>
      <c r="F81" s="67"/>
      <c r="G81" s="28">
        <f t="shared" ref="G81:I81" si="29">SUM(G82+G89)</f>
        <v>11945</v>
      </c>
      <c r="H81" s="28">
        <f t="shared" si="29"/>
        <v>11945</v>
      </c>
      <c r="I81" s="28">
        <f t="shared" si="29"/>
        <v>11945</v>
      </c>
    </row>
    <row r="82" spans="1:9" x14ac:dyDescent="0.25">
      <c r="A82" s="29" t="s">
        <v>29</v>
      </c>
      <c r="B82" s="68" t="s">
        <v>30</v>
      </c>
      <c r="C82" s="68"/>
      <c r="D82" s="68"/>
      <c r="E82" s="68"/>
      <c r="F82" s="68"/>
      <c r="G82" s="30">
        <f t="shared" ref="G82:I86" si="30">SUM(G83)</f>
        <v>11945</v>
      </c>
      <c r="H82" s="30">
        <f t="shared" si="30"/>
        <v>11945</v>
      </c>
      <c r="I82" s="30">
        <f t="shared" si="30"/>
        <v>11945</v>
      </c>
    </row>
    <row r="83" spans="1:9" x14ac:dyDescent="0.25">
      <c r="A83" s="31">
        <v>6</v>
      </c>
      <c r="B83" s="63" t="s">
        <v>31</v>
      </c>
      <c r="C83" s="63"/>
      <c r="D83" s="63"/>
      <c r="E83" s="63"/>
      <c r="F83" s="63"/>
      <c r="G83" s="32">
        <f t="shared" si="30"/>
        <v>11945</v>
      </c>
      <c r="H83" s="32">
        <f t="shared" si="30"/>
        <v>11945</v>
      </c>
      <c r="I83" s="32">
        <f t="shared" si="30"/>
        <v>11945</v>
      </c>
    </row>
    <row r="84" spans="1:9" x14ac:dyDescent="0.25">
      <c r="A84" s="31">
        <v>65</v>
      </c>
      <c r="B84" s="69" t="s">
        <v>66</v>
      </c>
      <c r="C84" s="69"/>
      <c r="D84" s="69"/>
      <c r="E84" s="69"/>
      <c r="F84" s="69"/>
      <c r="G84" s="32">
        <f t="shared" si="30"/>
        <v>11945</v>
      </c>
      <c r="H84" s="32">
        <f t="shared" si="30"/>
        <v>11945</v>
      </c>
      <c r="I84" s="32">
        <f t="shared" si="30"/>
        <v>11945</v>
      </c>
    </row>
    <row r="85" spans="1:9" x14ac:dyDescent="0.25">
      <c r="A85" s="31">
        <v>652</v>
      </c>
      <c r="B85" s="63" t="s">
        <v>67</v>
      </c>
      <c r="C85" s="63"/>
      <c r="D85" s="63"/>
      <c r="E85" s="63"/>
      <c r="F85" s="63"/>
      <c r="G85" s="32">
        <f t="shared" si="30"/>
        <v>11945</v>
      </c>
      <c r="H85" s="32">
        <f t="shared" si="30"/>
        <v>11945</v>
      </c>
      <c r="I85" s="32">
        <f t="shared" si="30"/>
        <v>11945</v>
      </c>
    </row>
    <row r="86" spans="1:9" x14ac:dyDescent="0.25">
      <c r="A86" s="33">
        <v>6526</v>
      </c>
      <c r="B86" s="64" t="s">
        <v>68</v>
      </c>
      <c r="C86" s="64"/>
      <c r="D86" s="64"/>
      <c r="E86" s="64"/>
      <c r="F86" s="64"/>
      <c r="G86" s="34">
        <f t="shared" si="30"/>
        <v>11945</v>
      </c>
      <c r="H86" s="34">
        <f t="shared" si="30"/>
        <v>11945</v>
      </c>
      <c r="I86" s="34">
        <f t="shared" si="30"/>
        <v>11945</v>
      </c>
    </row>
    <row r="87" spans="1:9" x14ac:dyDescent="0.25">
      <c r="A87" s="35">
        <v>65264</v>
      </c>
      <c r="B87" s="65" t="s">
        <v>69</v>
      </c>
      <c r="C87" s="65"/>
      <c r="D87" s="65"/>
      <c r="E87" s="65"/>
      <c r="F87" s="65"/>
      <c r="G87" s="36">
        <v>11945</v>
      </c>
      <c r="H87" s="36">
        <v>11945</v>
      </c>
      <c r="I87" s="36">
        <v>11945</v>
      </c>
    </row>
    <row r="88" spans="1:9" x14ac:dyDescent="0.25">
      <c r="A88" s="35">
        <v>65269</v>
      </c>
      <c r="B88" s="37" t="s">
        <v>68</v>
      </c>
      <c r="C88" s="37"/>
      <c r="D88" s="37"/>
      <c r="E88" s="37"/>
      <c r="F88" s="37"/>
      <c r="G88" s="36"/>
      <c r="H88" s="36"/>
      <c r="I88" s="36"/>
    </row>
    <row r="89" spans="1:9" x14ac:dyDescent="0.25">
      <c r="A89" s="35"/>
      <c r="B89" s="37"/>
      <c r="C89" s="37"/>
      <c r="D89" s="37"/>
      <c r="E89" s="37"/>
      <c r="F89" s="37"/>
      <c r="G89" s="38"/>
      <c r="H89" s="39"/>
      <c r="I89" s="39"/>
    </row>
    <row r="90" spans="1:9" x14ac:dyDescent="0.25">
      <c r="A90" s="66" t="s">
        <v>70</v>
      </c>
      <c r="B90" s="66"/>
      <c r="C90" s="66"/>
      <c r="D90" s="66"/>
      <c r="E90" s="66"/>
      <c r="F90" s="66"/>
      <c r="G90" s="66"/>
      <c r="H90" s="66"/>
      <c r="I90" s="66"/>
    </row>
    <row r="91" spans="1:9" x14ac:dyDescent="0.25">
      <c r="A91" s="27" t="s">
        <v>71</v>
      </c>
      <c r="B91" s="67" t="s">
        <v>72</v>
      </c>
      <c r="C91" s="67"/>
      <c r="D91" s="67"/>
      <c r="E91" s="67"/>
      <c r="F91" s="67"/>
      <c r="G91" s="28">
        <f t="shared" ref="G91:I96" si="31">SUM(G92)</f>
        <v>2920</v>
      </c>
      <c r="H91" s="28">
        <f t="shared" si="31"/>
        <v>2920</v>
      </c>
      <c r="I91" s="28">
        <f t="shared" si="31"/>
        <v>2920</v>
      </c>
    </row>
    <row r="92" spans="1:9" x14ac:dyDescent="0.25">
      <c r="A92" s="29" t="s">
        <v>29</v>
      </c>
      <c r="B92" s="68" t="s">
        <v>30</v>
      </c>
      <c r="C92" s="68"/>
      <c r="D92" s="68"/>
      <c r="E92" s="68"/>
      <c r="F92" s="68"/>
      <c r="G92" s="30">
        <f t="shared" si="31"/>
        <v>2920</v>
      </c>
      <c r="H92" s="30">
        <f t="shared" si="31"/>
        <v>2920</v>
      </c>
      <c r="I92" s="30">
        <f t="shared" si="31"/>
        <v>2920</v>
      </c>
    </row>
    <row r="93" spans="1:9" x14ac:dyDescent="0.25">
      <c r="A93" s="31">
        <v>6</v>
      </c>
      <c r="B93" s="63" t="s">
        <v>31</v>
      </c>
      <c r="C93" s="63"/>
      <c r="D93" s="63"/>
      <c r="E93" s="63"/>
      <c r="F93" s="63"/>
      <c r="G93" s="32">
        <f t="shared" si="31"/>
        <v>2920</v>
      </c>
      <c r="H93" s="32">
        <f t="shared" si="31"/>
        <v>2920</v>
      </c>
      <c r="I93" s="32">
        <f t="shared" si="31"/>
        <v>2920</v>
      </c>
    </row>
    <row r="94" spans="1:9" x14ac:dyDescent="0.25">
      <c r="A94" s="31">
        <v>66</v>
      </c>
      <c r="B94" s="69" t="s">
        <v>73</v>
      </c>
      <c r="C94" s="69"/>
      <c r="D94" s="69"/>
      <c r="E94" s="69"/>
      <c r="F94" s="69"/>
      <c r="G94" s="32">
        <f t="shared" si="31"/>
        <v>2920</v>
      </c>
      <c r="H94" s="32">
        <f t="shared" si="31"/>
        <v>2920</v>
      </c>
      <c r="I94" s="32">
        <f t="shared" si="31"/>
        <v>2920</v>
      </c>
    </row>
    <row r="95" spans="1:9" x14ac:dyDescent="0.25">
      <c r="A95" s="31">
        <v>661</v>
      </c>
      <c r="B95" s="70" t="s">
        <v>74</v>
      </c>
      <c r="C95" s="70"/>
      <c r="D95" s="70"/>
      <c r="E95" s="70"/>
      <c r="F95" s="70"/>
      <c r="G95" s="42">
        <f t="shared" si="31"/>
        <v>2920</v>
      </c>
      <c r="H95" s="42">
        <f t="shared" si="31"/>
        <v>2920</v>
      </c>
      <c r="I95" s="42">
        <f t="shared" si="31"/>
        <v>2920</v>
      </c>
    </row>
    <row r="96" spans="1:9" x14ac:dyDescent="0.25">
      <c r="A96" s="33">
        <v>6615</v>
      </c>
      <c r="B96" s="64" t="s">
        <v>75</v>
      </c>
      <c r="C96" s="64"/>
      <c r="D96" s="64"/>
      <c r="E96" s="64"/>
      <c r="F96" s="64"/>
      <c r="G96" s="34">
        <f t="shared" si="31"/>
        <v>2920</v>
      </c>
      <c r="H96" s="34">
        <f t="shared" si="31"/>
        <v>2920</v>
      </c>
      <c r="I96" s="34">
        <f t="shared" si="31"/>
        <v>2920</v>
      </c>
    </row>
    <row r="97" spans="1:9" x14ac:dyDescent="0.25">
      <c r="A97" s="35">
        <v>66151</v>
      </c>
      <c r="B97" s="65" t="s">
        <v>76</v>
      </c>
      <c r="C97" s="65"/>
      <c r="D97" s="65"/>
      <c r="E97" s="65"/>
      <c r="F97" s="65"/>
      <c r="G97" s="36">
        <v>2920</v>
      </c>
      <c r="H97" s="36">
        <v>2920</v>
      </c>
      <c r="I97" s="36">
        <v>2920</v>
      </c>
    </row>
    <row r="98" spans="1:9" x14ac:dyDescent="0.25">
      <c r="A98" s="35"/>
      <c r="B98" s="37"/>
      <c r="C98" s="37"/>
      <c r="D98" s="37"/>
      <c r="E98" s="37"/>
      <c r="F98" s="37"/>
      <c r="G98" s="36"/>
      <c r="H98" s="36"/>
      <c r="I98" s="36"/>
    </row>
    <row r="99" spans="1:9" x14ac:dyDescent="0.25">
      <c r="A99" s="66" t="s">
        <v>77</v>
      </c>
      <c r="B99" s="66"/>
      <c r="C99" s="66"/>
      <c r="D99" s="66"/>
      <c r="E99" s="66"/>
      <c r="F99" s="66"/>
      <c r="G99" s="66"/>
      <c r="H99" s="66"/>
      <c r="I99" s="66"/>
    </row>
    <row r="100" spans="1:9" x14ac:dyDescent="0.25">
      <c r="A100" s="27" t="s">
        <v>78</v>
      </c>
      <c r="B100" s="67" t="s">
        <v>79</v>
      </c>
      <c r="C100" s="67"/>
      <c r="D100" s="67"/>
      <c r="E100" s="67"/>
      <c r="F100" s="67"/>
      <c r="G100" s="28">
        <f t="shared" ref="G100:I105" si="32">SUM(G101)</f>
        <v>33270</v>
      </c>
      <c r="H100" s="28">
        <f t="shared" si="32"/>
        <v>0</v>
      </c>
      <c r="I100" s="28">
        <f t="shared" si="32"/>
        <v>0</v>
      </c>
    </row>
    <row r="101" spans="1:9" x14ac:dyDescent="0.25">
      <c r="A101" s="29" t="s">
        <v>29</v>
      </c>
      <c r="B101" s="68" t="s">
        <v>80</v>
      </c>
      <c r="C101" s="68"/>
      <c r="D101" s="68"/>
      <c r="E101" s="68"/>
      <c r="F101" s="68"/>
      <c r="G101" s="30">
        <f t="shared" si="32"/>
        <v>33270</v>
      </c>
      <c r="H101" s="30">
        <f t="shared" si="32"/>
        <v>0</v>
      </c>
      <c r="I101" s="30">
        <f t="shared" si="32"/>
        <v>0</v>
      </c>
    </row>
    <row r="102" spans="1:9" x14ac:dyDescent="0.25">
      <c r="A102" s="31">
        <v>6</v>
      </c>
      <c r="B102" s="63" t="s">
        <v>31</v>
      </c>
      <c r="C102" s="63"/>
      <c r="D102" s="63"/>
      <c r="E102" s="63"/>
      <c r="F102" s="63"/>
      <c r="G102" s="32">
        <f t="shared" si="32"/>
        <v>33270</v>
      </c>
      <c r="H102" s="32">
        <f t="shared" si="32"/>
        <v>0</v>
      </c>
      <c r="I102" s="32">
        <f t="shared" si="32"/>
        <v>0</v>
      </c>
    </row>
    <row r="103" spans="1:9" x14ac:dyDescent="0.25">
      <c r="A103" s="31">
        <v>63</v>
      </c>
      <c r="B103" s="69" t="s">
        <v>81</v>
      </c>
      <c r="C103" s="69"/>
      <c r="D103" s="69"/>
      <c r="E103" s="69"/>
      <c r="F103" s="69"/>
      <c r="G103" s="32">
        <f t="shared" si="32"/>
        <v>33270</v>
      </c>
      <c r="H103" s="32">
        <f t="shared" si="32"/>
        <v>0</v>
      </c>
      <c r="I103" s="32">
        <f t="shared" si="32"/>
        <v>0</v>
      </c>
    </row>
    <row r="104" spans="1:9" x14ac:dyDescent="0.25">
      <c r="A104" s="31">
        <v>639</v>
      </c>
      <c r="B104" s="70" t="s">
        <v>80</v>
      </c>
      <c r="C104" s="70"/>
      <c r="D104" s="70"/>
      <c r="E104" s="70"/>
      <c r="F104" s="70"/>
      <c r="G104" s="42">
        <f t="shared" si="32"/>
        <v>33270</v>
      </c>
      <c r="H104" s="42">
        <f t="shared" si="32"/>
        <v>0</v>
      </c>
      <c r="I104" s="42">
        <f t="shared" si="32"/>
        <v>0</v>
      </c>
    </row>
    <row r="105" spans="1:9" x14ac:dyDescent="0.25">
      <c r="A105" s="33">
        <v>6391</v>
      </c>
      <c r="B105" s="64" t="s">
        <v>82</v>
      </c>
      <c r="C105" s="64"/>
      <c r="D105" s="64"/>
      <c r="E105" s="64"/>
      <c r="F105" s="64"/>
      <c r="G105" s="34">
        <f t="shared" si="32"/>
        <v>33270</v>
      </c>
      <c r="H105" s="34">
        <f t="shared" si="32"/>
        <v>0</v>
      </c>
      <c r="I105" s="34">
        <f t="shared" si="32"/>
        <v>0</v>
      </c>
    </row>
    <row r="106" spans="1:9" x14ac:dyDescent="0.25">
      <c r="A106" s="35">
        <v>63911</v>
      </c>
      <c r="B106" s="65" t="s">
        <v>82</v>
      </c>
      <c r="C106" s="65"/>
      <c r="D106" s="65"/>
      <c r="E106" s="65"/>
      <c r="F106" s="65"/>
      <c r="G106" s="36">
        <v>33270</v>
      </c>
      <c r="H106" s="36">
        <v>0</v>
      </c>
      <c r="I106" s="36">
        <v>0</v>
      </c>
    </row>
    <row r="107" spans="1:9" x14ac:dyDescent="0.25">
      <c r="A107" s="35"/>
      <c r="B107" s="37"/>
      <c r="C107" s="37"/>
      <c r="D107" s="37"/>
      <c r="E107" s="37"/>
      <c r="F107" s="37"/>
      <c r="G107" s="36"/>
      <c r="H107" s="36"/>
      <c r="I107" s="36"/>
    </row>
    <row r="108" spans="1:9" x14ac:dyDescent="0.25">
      <c r="A108" s="66" t="s">
        <v>83</v>
      </c>
      <c r="B108" s="66"/>
      <c r="C108" s="66"/>
      <c r="D108" s="66"/>
      <c r="E108" s="66"/>
      <c r="F108" s="66"/>
      <c r="G108" s="66"/>
      <c r="H108" s="66"/>
      <c r="I108" s="66"/>
    </row>
    <row r="109" spans="1:9" x14ac:dyDescent="0.25">
      <c r="A109" s="27" t="s">
        <v>84</v>
      </c>
      <c r="B109" s="67" t="s">
        <v>85</v>
      </c>
      <c r="C109" s="67"/>
      <c r="D109" s="67"/>
      <c r="E109" s="67"/>
      <c r="F109" s="67"/>
      <c r="G109" s="28">
        <f t="shared" ref="G109:I109" si="33">SUM(G110+G118)</f>
        <v>929</v>
      </c>
      <c r="H109" s="28">
        <f t="shared" si="33"/>
        <v>929</v>
      </c>
      <c r="I109" s="28">
        <f t="shared" si="33"/>
        <v>929</v>
      </c>
    </row>
    <row r="110" spans="1:9" x14ac:dyDescent="0.25">
      <c r="A110" s="29" t="s">
        <v>29</v>
      </c>
      <c r="B110" s="68" t="s">
        <v>30</v>
      </c>
      <c r="C110" s="68"/>
      <c r="D110" s="68"/>
      <c r="E110" s="68"/>
      <c r="F110" s="68"/>
      <c r="G110" s="30">
        <f t="shared" ref="G110:I113" si="34">SUM(G111)</f>
        <v>929</v>
      </c>
      <c r="H110" s="30">
        <f t="shared" si="34"/>
        <v>929</v>
      </c>
      <c r="I110" s="30">
        <f t="shared" si="34"/>
        <v>929</v>
      </c>
    </row>
    <row r="111" spans="1:9" x14ac:dyDescent="0.25">
      <c r="A111" s="31">
        <v>6</v>
      </c>
      <c r="B111" s="63" t="s">
        <v>31</v>
      </c>
      <c r="C111" s="63"/>
      <c r="D111" s="63"/>
      <c r="E111" s="63"/>
      <c r="F111" s="63"/>
      <c r="G111" s="32">
        <f t="shared" si="34"/>
        <v>929</v>
      </c>
      <c r="H111" s="32">
        <f t="shared" si="34"/>
        <v>929</v>
      </c>
      <c r="I111" s="32">
        <f t="shared" si="34"/>
        <v>929</v>
      </c>
    </row>
    <row r="112" spans="1:9" x14ac:dyDescent="0.25">
      <c r="A112" s="31">
        <v>66</v>
      </c>
      <c r="B112" s="63" t="s">
        <v>86</v>
      </c>
      <c r="C112" s="63"/>
      <c r="D112" s="63"/>
      <c r="E112" s="63"/>
      <c r="F112" s="63"/>
      <c r="G112" s="32">
        <f t="shared" si="34"/>
        <v>929</v>
      </c>
      <c r="H112" s="32">
        <f t="shared" si="34"/>
        <v>929</v>
      </c>
      <c r="I112" s="32">
        <f t="shared" si="34"/>
        <v>929</v>
      </c>
    </row>
    <row r="113" spans="1:9" x14ac:dyDescent="0.25">
      <c r="A113" s="31">
        <v>663</v>
      </c>
      <c r="B113" s="63" t="s">
        <v>87</v>
      </c>
      <c r="C113" s="63"/>
      <c r="D113" s="63"/>
      <c r="E113" s="63"/>
      <c r="F113" s="63"/>
      <c r="G113" s="32">
        <f t="shared" si="34"/>
        <v>929</v>
      </c>
      <c r="H113" s="32">
        <f t="shared" si="34"/>
        <v>929</v>
      </c>
      <c r="I113" s="32">
        <f t="shared" si="34"/>
        <v>929</v>
      </c>
    </row>
    <row r="114" spans="1:9" x14ac:dyDescent="0.25">
      <c r="A114" s="43">
        <v>6631</v>
      </c>
      <c r="B114" s="82" t="s">
        <v>88</v>
      </c>
      <c r="C114" s="82"/>
      <c r="D114" s="82"/>
      <c r="E114" s="82"/>
      <c r="F114" s="82"/>
      <c r="G114" s="44">
        <f t="shared" ref="G114:I114" si="35">SUM(G115+G116+G117)</f>
        <v>929</v>
      </c>
      <c r="H114" s="44">
        <f t="shared" si="35"/>
        <v>929</v>
      </c>
      <c r="I114" s="44">
        <f t="shared" si="35"/>
        <v>929</v>
      </c>
    </row>
    <row r="115" spans="1:9" x14ac:dyDescent="0.25">
      <c r="A115" s="35">
        <v>66311</v>
      </c>
      <c r="B115" s="35" t="s">
        <v>89</v>
      </c>
      <c r="C115" s="35"/>
      <c r="D115" s="35"/>
      <c r="E115" s="35"/>
      <c r="F115" s="35"/>
      <c r="G115" s="36">
        <v>265</v>
      </c>
      <c r="H115" s="36">
        <v>265</v>
      </c>
      <c r="I115" s="36">
        <v>265</v>
      </c>
    </row>
    <row r="116" spans="1:9" x14ac:dyDescent="0.25">
      <c r="A116" s="35">
        <v>66312</v>
      </c>
      <c r="B116" s="65" t="s">
        <v>90</v>
      </c>
      <c r="C116" s="65"/>
      <c r="D116" s="65"/>
      <c r="E116" s="65"/>
      <c r="F116" s="65"/>
      <c r="G116" s="36"/>
      <c r="H116" s="36"/>
      <c r="I116" s="36"/>
    </row>
    <row r="117" spans="1:9" x14ac:dyDescent="0.25">
      <c r="A117" s="35">
        <v>66314</v>
      </c>
      <c r="B117" s="37" t="s">
        <v>91</v>
      </c>
      <c r="C117" s="37"/>
      <c r="D117" s="37"/>
      <c r="E117" s="37"/>
      <c r="F117" s="37"/>
      <c r="G117" s="36">
        <v>664</v>
      </c>
      <c r="H117" s="36">
        <v>664</v>
      </c>
      <c r="I117" s="36">
        <v>664</v>
      </c>
    </row>
    <row r="118" spans="1:9" x14ac:dyDescent="0.25">
      <c r="A118" s="43">
        <v>6632</v>
      </c>
      <c r="B118" s="82" t="s">
        <v>92</v>
      </c>
      <c r="C118" s="82"/>
      <c r="D118" s="82"/>
      <c r="E118" s="82"/>
      <c r="F118" s="82"/>
      <c r="G118" s="44">
        <f t="shared" ref="G118:I118" si="36">SUM(G119+G120)</f>
        <v>0</v>
      </c>
      <c r="H118" s="44">
        <f t="shared" si="36"/>
        <v>0</v>
      </c>
      <c r="I118" s="44">
        <f t="shared" si="36"/>
        <v>0</v>
      </c>
    </row>
    <row r="119" spans="1:9" x14ac:dyDescent="0.25">
      <c r="A119" s="35">
        <v>66324</v>
      </c>
      <c r="B119" s="37" t="s">
        <v>93</v>
      </c>
      <c r="C119" s="37"/>
      <c r="D119" s="37"/>
      <c r="E119" s="37"/>
      <c r="F119" s="37"/>
      <c r="G119" s="36"/>
      <c r="H119" s="36"/>
      <c r="I119" s="36"/>
    </row>
    <row r="120" spans="1:9" x14ac:dyDescent="0.25">
      <c r="A120" s="35"/>
      <c r="B120" s="37"/>
      <c r="C120" s="37"/>
      <c r="D120" s="37"/>
      <c r="E120" s="37"/>
      <c r="F120" s="37"/>
      <c r="G120" s="38"/>
      <c r="H120" s="39"/>
      <c r="I120" s="39"/>
    </row>
    <row r="121" spans="1:9" x14ac:dyDescent="0.25">
      <c r="A121" s="83" t="s">
        <v>6</v>
      </c>
      <c r="B121" s="83" t="s">
        <v>94</v>
      </c>
      <c r="C121" s="83"/>
      <c r="D121" s="83"/>
      <c r="E121" s="83"/>
      <c r="F121" s="83"/>
      <c r="G121" s="8" t="s">
        <v>95</v>
      </c>
      <c r="H121" s="8" t="s">
        <v>96</v>
      </c>
      <c r="I121" s="8" t="s">
        <v>96</v>
      </c>
    </row>
    <row r="122" spans="1:9" x14ac:dyDescent="0.25">
      <c r="A122" s="84"/>
      <c r="B122" s="84"/>
      <c r="C122" s="84"/>
      <c r="D122" s="84"/>
      <c r="E122" s="84"/>
      <c r="F122" s="84"/>
      <c r="G122" s="9" t="s">
        <v>97</v>
      </c>
      <c r="H122" s="9" t="s">
        <v>98</v>
      </c>
      <c r="I122" s="9" t="s">
        <v>99</v>
      </c>
    </row>
    <row r="123" spans="1:9" x14ac:dyDescent="0.25">
      <c r="A123" s="10" t="s">
        <v>13</v>
      </c>
      <c r="B123" s="11" t="s">
        <v>14</v>
      </c>
      <c r="C123" s="10"/>
      <c r="D123" s="77" t="s">
        <v>100</v>
      </c>
      <c r="E123" s="77"/>
      <c r="F123" s="77"/>
      <c r="G123" s="12">
        <f t="shared" ref="G123:I123" si="37">G124</f>
        <v>807743</v>
      </c>
      <c r="H123" s="12">
        <f t="shared" si="37"/>
        <v>775137</v>
      </c>
      <c r="I123" s="12">
        <f t="shared" si="37"/>
        <v>775137</v>
      </c>
    </row>
    <row r="124" spans="1:9" x14ac:dyDescent="0.25">
      <c r="A124" s="13" t="s">
        <v>16</v>
      </c>
      <c r="B124" s="14" t="s">
        <v>17</v>
      </c>
      <c r="C124" s="13"/>
      <c r="D124" s="78" t="s">
        <v>18</v>
      </c>
      <c r="E124" s="78"/>
      <c r="F124" s="78"/>
      <c r="G124" s="15">
        <f t="shared" ref="G124:I124" si="38">G126</f>
        <v>807743</v>
      </c>
      <c r="H124" s="15">
        <f t="shared" si="38"/>
        <v>775137</v>
      </c>
      <c r="I124" s="15">
        <f t="shared" si="38"/>
        <v>775137</v>
      </c>
    </row>
    <row r="125" spans="1:9" ht="30" x14ac:dyDescent="0.25">
      <c r="A125" s="45" t="s">
        <v>19</v>
      </c>
      <c r="B125" s="46">
        <v>10225</v>
      </c>
      <c r="C125" s="16"/>
      <c r="D125" s="79" t="s">
        <v>20</v>
      </c>
      <c r="E125" s="79"/>
      <c r="F125" s="79"/>
      <c r="G125" s="18">
        <f t="shared" ref="G125:I125" si="39">G126</f>
        <v>807743</v>
      </c>
      <c r="H125" s="18">
        <f t="shared" si="39"/>
        <v>775137</v>
      </c>
      <c r="I125" s="18">
        <f t="shared" si="39"/>
        <v>775137</v>
      </c>
    </row>
    <row r="126" spans="1:9" x14ac:dyDescent="0.25">
      <c r="A126" s="47"/>
      <c r="B126" s="80" t="s">
        <v>101</v>
      </c>
      <c r="C126" s="81"/>
      <c r="D126" s="81"/>
      <c r="E126" s="81"/>
      <c r="F126" s="81"/>
      <c r="G126" s="22">
        <f>SUM(G128+G185+G214+G348+G357+G371+G379+G388)</f>
        <v>807743</v>
      </c>
      <c r="H126" s="22">
        <f>SUM(H128+H185+H214+H348+H357+H371+H379+H388)</f>
        <v>775137</v>
      </c>
      <c r="I126" s="22">
        <f>SUM(I128+I185+I214+I348+I357+I371+I379+I388)</f>
        <v>775137</v>
      </c>
    </row>
    <row r="127" spans="1:9" x14ac:dyDescent="0.25">
      <c r="A127" s="72" t="s">
        <v>102</v>
      </c>
      <c r="B127" s="72"/>
      <c r="C127" s="72"/>
      <c r="D127" s="72"/>
      <c r="E127" s="72"/>
      <c r="F127" s="72"/>
      <c r="G127" s="72"/>
      <c r="H127" s="72"/>
      <c r="I127" s="72"/>
    </row>
    <row r="128" spans="1:9" x14ac:dyDescent="0.25">
      <c r="A128" s="27" t="s">
        <v>103</v>
      </c>
      <c r="B128" s="67" t="s">
        <v>104</v>
      </c>
      <c r="C128" s="67"/>
      <c r="D128" s="67"/>
      <c r="E128" s="67"/>
      <c r="F128" s="67"/>
      <c r="G128" s="28">
        <f t="shared" ref="G128:I128" si="40">SUM(G129)</f>
        <v>628231</v>
      </c>
      <c r="H128" s="28">
        <f t="shared" si="40"/>
        <v>628895</v>
      </c>
      <c r="I128" s="28">
        <f t="shared" si="40"/>
        <v>628895</v>
      </c>
    </row>
    <row r="129" spans="1:9" x14ac:dyDescent="0.25">
      <c r="A129" s="29" t="s">
        <v>29</v>
      </c>
      <c r="B129" s="68" t="s">
        <v>30</v>
      </c>
      <c r="C129" s="68"/>
      <c r="D129" s="68"/>
      <c r="E129" s="68"/>
      <c r="F129" s="68"/>
      <c r="G129" s="30">
        <f t="shared" ref="G129:I129" si="41">SUM(G130+G172)</f>
        <v>628231</v>
      </c>
      <c r="H129" s="30">
        <f t="shared" si="41"/>
        <v>628895</v>
      </c>
      <c r="I129" s="30">
        <f t="shared" si="41"/>
        <v>628895</v>
      </c>
    </row>
    <row r="130" spans="1:9" x14ac:dyDescent="0.25">
      <c r="A130" s="31">
        <v>3</v>
      </c>
      <c r="B130" s="63" t="s">
        <v>105</v>
      </c>
      <c r="C130" s="63"/>
      <c r="D130" s="63"/>
      <c r="E130" s="63"/>
      <c r="F130" s="63"/>
      <c r="G130" s="32">
        <f t="shared" ref="G130:I130" si="42">SUM(G131+G152)</f>
        <v>612968</v>
      </c>
      <c r="H130" s="32">
        <f t="shared" si="42"/>
        <v>612968</v>
      </c>
      <c r="I130" s="32">
        <f t="shared" si="42"/>
        <v>612968</v>
      </c>
    </row>
    <row r="131" spans="1:9" x14ac:dyDescent="0.25">
      <c r="A131" s="31">
        <v>31</v>
      </c>
      <c r="B131" s="63" t="s">
        <v>106</v>
      </c>
      <c r="C131" s="63"/>
      <c r="D131" s="63"/>
      <c r="E131" s="63"/>
      <c r="F131" s="63"/>
      <c r="G131" s="32">
        <f t="shared" ref="G131:I131" si="43">SUM(G132+G138+G146)</f>
        <v>595448</v>
      </c>
      <c r="H131" s="32">
        <f t="shared" si="43"/>
        <v>595448</v>
      </c>
      <c r="I131" s="32">
        <f t="shared" si="43"/>
        <v>595448</v>
      </c>
    </row>
    <row r="132" spans="1:9" x14ac:dyDescent="0.25">
      <c r="A132" s="31">
        <v>311</v>
      </c>
      <c r="B132" s="63" t="s">
        <v>107</v>
      </c>
      <c r="C132" s="63"/>
      <c r="D132" s="63"/>
      <c r="E132" s="63"/>
      <c r="F132" s="63"/>
      <c r="G132" s="32">
        <f t="shared" ref="G132:I132" si="44">SUM(G133)</f>
        <v>495863</v>
      </c>
      <c r="H132" s="32">
        <f t="shared" si="44"/>
        <v>495863</v>
      </c>
      <c r="I132" s="32">
        <f t="shared" si="44"/>
        <v>495863</v>
      </c>
    </row>
    <row r="133" spans="1:9" x14ac:dyDescent="0.25">
      <c r="A133" s="33">
        <v>3111</v>
      </c>
      <c r="B133" s="64" t="s">
        <v>108</v>
      </c>
      <c r="C133" s="64"/>
      <c r="D133" s="64"/>
      <c r="E133" s="64"/>
      <c r="F133" s="64"/>
      <c r="G133" s="34">
        <f t="shared" ref="G133:I133" si="45">SUM(G134:G137)</f>
        <v>495863</v>
      </c>
      <c r="H133" s="34">
        <f t="shared" si="45"/>
        <v>495863</v>
      </c>
      <c r="I133" s="34">
        <f t="shared" si="45"/>
        <v>495863</v>
      </c>
    </row>
    <row r="134" spans="1:9" x14ac:dyDescent="0.25">
      <c r="A134" s="35">
        <v>31111</v>
      </c>
      <c r="B134" s="65" t="s">
        <v>109</v>
      </c>
      <c r="C134" s="65"/>
      <c r="D134" s="65"/>
      <c r="E134" s="65"/>
      <c r="F134" s="65"/>
      <c r="G134" s="41">
        <v>485642</v>
      </c>
      <c r="H134" s="41">
        <v>485642</v>
      </c>
      <c r="I134" s="41">
        <v>485642</v>
      </c>
    </row>
    <row r="135" spans="1:9" x14ac:dyDescent="0.25">
      <c r="A135" s="35">
        <v>31113</v>
      </c>
      <c r="B135" s="65" t="s">
        <v>110</v>
      </c>
      <c r="C135" s="65"/>
      <c r="D135" s="65"/>
      <c r="E135" s="65"/>
      <c r="F135" s="65"/>
      <c r="G135" s="41">
        <v>0</v>
      </c>
      <c r="H135" s="41">
        <v>0</v>
      </c>
      <c r="I135" s="41">
        <v>0</v>
      </c>
    </row>
    <row r="136" spans="1:9" x14ac:dyDescent="0.25">
      <c r="A136" s="35">
        <v>31131</v>
      </c>
      <c r="B136" s="65" t="s">
        <v>111</v>
      </c>
      <c r="C136" s="65"/>
      <c r="D136" s="65"/>
      <c r="E136" s="65"/>
      <c r="F136" s="65"/>
      <c r="G136" s="36">
        <v>7360</v>
      </c>
      <c r="H136" s="36">
        <v>7360</v>
      </c>
      <c r="I136" s="36">
        <v>7360</v>
      </c>
    </row>
    <row r="137" spans="1:9" x14ac:dyDescent="0.25">
      <c r="A137" s="35">
        <v>31141</v>
      </c>
      <c r="B137" s="65" t="s">
        <v>112</v>
      </c>
      <c r="C137" s="65"/>
      <c r="D137" s="65"/>
      <c r="E137" s="65"/>
      <c r="F137" s="65"/>
      <c r="G137" s="41">
        <v>2861</v>
      </c>
      <c r="H137" s="41">
        <v>2861</v>
      </c>
      <c r="I137" s="41">
        <v>2861</v>
      </c>
    </row>
    <row r="138" spans="1:9" x14ac:dyDescent="0.25">
      <c r="A138" s="31">
        <v>312</v>
      </c>
      <c r="B138" s="63" t="s">
        <v>113</v>
      </c>
      <c r="C138" s="63"/>
      <c r="D138" s="63"/>
      <c r="E138" s="63"/>
      <c r="F138" s="63"/>
      <c r="G138" s="32">
        <f t="shared" ref="G138:I138" si="46">SUM(G139)</f>
        <v>20621</v>
      </c>
      <c r="H138" s="32">
        <f t="shared" si="46"/>
        <v>20621</v>
      </c>
      <c r="I138" s="32">
        <f t="shared" si="46"/>
        <v>20621</v>
      </c>
    </row>
    <row r="139" spans="1:9" x14ac:dyDescent="0.25">
      <c r="A139" s="33">
        <v>3121</v>
      </c>
      <c r="B139" s="64" t="s">
        <v>113</v>
      </c>
      <c r="C139" s="64"/>
      <c r="D139" s="64"/>
      <c r="E139" s="64"/>
      <c r="F139" s="64"/>
      <c r="G139" s="34">
        <f t="shared" ref="G139:I139" si="47">SUM(G140:G145)</f>
        <v>20621</v>
      </c>
      <c r="H139" s="34">
        <f t="shared" si="47"/>
        <v>20621</v>
      </c>
      <c r="I139" s="34">
        <f t="shared" si="47"/>
        <v>20621</v>
      </c>
    </row>
    <row r="140" spans="1:9" x14ac:dyDescent="0.25">
      <c r="A140" s="35">
        <v>31212</v>
      </c>
      <c r="B140" s="65" t="s">
        <v>114</v>
      </c>
      <c r="C140" s="65"/>
      <c r="D140" s="65"/>
      <c r="E140" s="65"/>
      <c r="F140" s="65"/>
      <c r="G140" s="41">
        <v>2583</v>
      </c>
      <c r="H140" s="41">
        <v>2583</v>
      </c>
      <c r="I140" s="41">
        <v>2583</v>
      </c>
    </row>
    <row r="141" spans="1:9" x14ac:dyDescent="0.25">
      <c r="A141" s="35">
        <v>31213</v>
      </c>
      <c r="B141" s="65" t="s">
        <v>115</v>
      </c>
      <c r="C141" s="65"/>
      <c r="D141" s="65"/>
      <c r="E141" s="65"/>
      <c r="F141" s="65"/>
      <c r="G141" s="41">
        <v>1513</v>
      </c>
      <c r="H141" s="41">
        <v>1513</v>
      </c>
      <c r="I141" s="41">
        <v>1513</v>
      </c>
    </row>
    <row r="142" spans="1:9" x14ac:dyDescent="0.25">
      <c r="A142" s="35">
        <v>31214</v>
      </c>
      <c r="B142" s="65" t="s">
        <v>116</v>
      </c>
      <c r="C142" s="65"/>
      <c r="D142" s="65"/>
      <c r="E142" s="65"/>
      <c r="F142" s="65"/>
      <c r="G142" s="41">
        <v>2072</v>
      </c>
      <c r="H142" s="41">
        <v>2072</v>
      </c>
      <c r="I142" s="41">
        <v>2072</v>
      </c>
    </row>
    <row r="143" spans="1:9" x14ac:dyDescent="0.25">
      <c r="A143" s="35">
        <v>31215</v>
      </c>
      <c r="B143" s="65" t="s">
        <v>117</v>
      </c>
      <c r="C143" s="65"/>
      <c r="D143" s="65"/>
      <c r="E143" s="65"/>
      <c r="F143" s="65"/>
      <c r="G143" s="41">
        <v>479</v>
      </c>
      <c r="H143" s="41">
        <v>479</v>
      </c>
      <c r="I143" s="41">
        <v>479</v>
      </c>
    </row>
    <row r="144" spans="1:9" x14ac:dyDescent="0.25">
      <c r="A144" s="35">
        <v>31216</v>
      </c>
      <c r="B144" s="65" t="s">
        <v>118</v>
      </c>
      <c r="C144" s="65"/>
      <c r="D144" s="65"/>
      <c r="E144" s="65"/>
      <c r="F144" s="65"/>
      <c r="G144" s="41">
        <v>6172</v>
      </c>
      <c r="H144" s="41">
        <v>6172</v>
      </c>
      <c r="I144" s="41">
        <v>6172</v>
      </c>
    </row>
    <row r="145" spans="1:9" x14ac:dyDescent="0.25">
      <c r="A145" s="35">
        <v>31219</v>
      </c>
      <c r="B145" s="65" t="s">
        <v>119</v>
      </c>
      <c r="C145" s="65"/>
      <c r="D145" s="65"/>
      <c r="E145" s="65"/>
      <c r="F145" s="65"/>
      <c r="G145" s="41">
        <v>7802</v>
      </c>
      <c r="H145" s="41">
        <v>7802</v>
      </c>
      <c r="I145" s="41">
        <v>7802</v>
      </c>
    </row>
    <row r="146" spans="1:9" x14ac:dyDescent="0.25">
      <c r="A146" s="31">
        <v>313</v>
      </c>
      <c r="B146" s="63" t="s">
        <v>120</v>
      </c>
      <c r="C146" s="63"/>
      <c r="D146" s="63"/>
      <c r="E146" s="63"/>
      <c r="F146" s="63"/>
      <c r="G146" s="32">
        <f t="shared" ref="G146:I146" si="48">SUM(G147+G150)</f>
        <v>78964</v>
      </c>
      <c r="H146" s="32">
        <f t="shared" si="48"/>
        <v>78964</v>
      </c>
      <c r="I146" s="32">
        <f t="shared" si="48"/>
        <v>78964</v>
      </c>
    </row>
    <row r="147" spans="1:9" x14ac:dyDescent="0.25">
      <c r="A147" s="33">
        <v>3132</v>
      </c>
      <c r="B147" s="64" t="s">
        <v>121</v>
      </c>
      <c r="C147" s="64"/>
      <c r="D147" s="64"/>
      <c r="E147" s="64"/>
      <c r="F147" s="64"/>
      <c r="G147" s="34">
        <f t="shared" ref="G147:I147" si="49">SUM(G148:G149)</f>
        <v>78964</v>
      </c>
      <c r="H147" s="34">
        <f t="shared" si="49"/>
        <v>78964</v>
      </c>
      <c r="I147" s="34">
        <f t="shared" si="49"/>
        <v>78964</v>
      </c>
    </row>
    <row r="148" spans="1:9" x14ac:dyDescent="0.25">
      <c r="A148" s="35">
        <v>31321</v>
      </c>
      <c r="B148" s="65" t="s">
        <v>121</v>
      </c>
      <c r="C148" s="65"/>
      <c r="D148" s="65"/>
      <c r="E148" s="65"/>
      <c r="F148" s="65"/>
      <c r="G148" s="41">
        <v>78964</v>
      </c>
      <c r="H148" s="41">
        <v>78964</v>
      </c>
      <c r="I148" s="41">
        <v>78964</v>
      </c>
    </row>
    <row r="149" spans="1:9" x14ac:dyDescent="0.25">
      <c r="A149" s="35">
        <v>31322</v>
      </c>
      <c r="B149" s="65" t="s">
        <v>122</v>
      </c>
      <c r="C149" s="65"/>
      <c r="D149" s="65"/>
      <c r="E149" s="65"/>
      <c r="F149" s="65"/>
      <c r="G149" s="41">
        <v>0</v>
      </c>
      <c r="H149" s="41">
        <v>0</v>
      </c>
      <c r="I149" s="41">
        <v>0</v>
      </c>
    </row>
    <row r="150" spans="1:9" x14ac:dyDescent="0.25">
      <c r="A150" s="33">
        <v>3133</v>
      </c>
      <c r="B150" s="64" t="s">
        <v>123</v>
      </c>
      <c r="C150" s="64"/>
      <c r="D150" s="64"/>
      <c r="E150" s="64"/>
      <c r="F150" s="64"/>
      <c r="G150" s="34">
        <f t="shared" ref="G150:I150" si="50">G151</f>
        <v>0</v>
      </c>
      <c r="H150" s="34">
        <f t="shared" si="50"/>
        <v>0</v>
      </c>
      <c r="I150" s="34">
        <f t="shared" si="50"/>
        <v>0</v>
      </c>
    </row>
    <row r="151" spans="1:9" x14ac:dyDescent="0.25">
      <c r="A151" s="35">
        <v>31332</v>
      </c>
      <c r="B151" s="65" t="s">
        <v>123</v>
      </c>
      <c r="C151" s="65"/>
      <c r="D151" s="65"/>
      <c r="E151" s="65"/>
      <c r="F151" s="65"/>
      <c r="G151" s="41">
        <v>0</v>
      </c>
      <c r="H151" s="41">
        <v>0</v>
      </c>
      <c r="I151" s="41">
        <v>0</v>
      </c>
    </row>
    <row r="152" spans="1:9" x14ac:dyDescent="0.25">
      <c r="A152" s="31">
        <v>32</v>
      </c>
      <c r="B152" s="63" t="s">
        <v>124</v>
      </c>
      <c r="C152" s="63"/>
      <c r="D152" s="63"/>
      <c r="E152" s="63"/>
      <c r="F152" s="63"/>
      <c r="G152" s="32">
        <f t="shared" ref="G152:I152" si="51">SUM(G153+G156+G162)</f>
        <v>17520</v>
      </c>
      <c r="H152" s="32">
        <f t="shared" si="51"/>
        <v>17520</v>
      </c>
      <c r="I152" s="32">
        <f t="shared" si="51"/>
        <v>17520</v>
      </c>
    </row>
    <row r="153" spans="1:9" x14ac:dyDescent="0.25">
      <c r="A153" s="31">
        <v>321</v>
      </c>
      <c r="B153" s="63" t="s">
        <v>125</v>
      </c>
      <c r="C153" s="63"/>
      <c r="D153" s="63"/>
      <c r="E153" s="63"/>
      <c r="F153" s="63"/>
      <c r="G153" s="32">
        <f t="shared" ref="G153:I154" si="52">SUM(G154)</f>
        <v>15927</v>
      </c>
      <c r="H153" s="32">
        <f t="shared" si="52"/>
        <v>15927</v>
      </c>
      <c r="I153" s="32">
        <f t="shared" si="52"/>
        <v>15927</v>
      </c>
    </row>
    <row r="154" spans="1:9" x14ac:dyDescent="0.25">
      <c r="A154" s="33">
        <v>3212</v>
      </c>
      <c r="B154" s="64" t="s">
        <v>126</v>
      </c>
      <c r="C154" s="64"/>
      <c r="D154" s="64"/>
      <c r="E154" s="64"/>
      <c r="F154" s="64"/>
      <c r="G154" s="34">
        <f t="shared" si="52"/>
        <v>15927</v>
      </c>
      <c r="H154" s="34">
        <f t="shared" si="52"/>
        <v>15927</v>
      </c>
      <c r="I154" s="34">
        <f t="shared" si="52"/>
        <v>15927</v>
      </c>
    </row>
    <row r="155" spans="1:9" x14ac:dyDescent="0.25">
      <c r="A155" s="35">
        <v>32121</v>
      </c>
      <c r="B155" s="65" t="s">
        <v>127</v>
      </c>
      <c r="C155" s="65"/>
      <c r="D155" s="65"/>
      <c r="E155" s="65"/>
      <c r="F155" s="65"/>
      <c r="G155" s="41">
        <v>15927</v>
      </c>
      <c r="H155" s="41">
        <v>15927</v>
      </c>
      <c r="I155" s="41">
        <v>15927</v>
      </c>
    </row>
    <row r="156" spans="1:9" x14ac:dyDescent="0.25">
      <c r="A156" s="31">
        <v>329</v>
      </c>
      <c r="B156" s="63" t="s">
        <v>128</v>
      </c>
      <c r="C156" s="63"/>
      <c r="D156" s="63"/>
      <c r="E156" s="63"/>
      <c r="F156" s="63"/>
      <c r="G156" s="32">
        <f t="shared" ref="G156:I156" si="53">SUM(G157+G160)</f>
        <v>1593</v>
      </c>
      <c r="H156" s="32">
        <f t="shared" si="53"/>
        <v>1593</v>
      </c>
      <c r="I156" s="32">
        <f t="shared" si="53"/>
        <v>1593</v>
      </c>
    </row>
    <row r="157" spans="1:9" x14ac:dyDescent="0.25">
      <c r="A157" s="33">
        <v>3295</v>
      </c>
      <c r="B157" s="64" t="s">
        <v>129</v>
      </c>
      <c r="C157" s="64"/>
      <c r="D157" s="64"/>
      <c r="E157" s="64"/>
      <c r="F157" s="64"/>
      <c r="G157" s="34">
        <f t="shared" ref="G157:I157" si="54">SUM(G158:G159)</f>
        <v>1593</v>
      </c>
      <c r="H157" s="34">
        <f t="shared" si="54"/>
        <v>1593</v>
      </c>
      <c r="I157" s="34">
        <f t="shared" si="54"/>
        <v>1593</v>
      </c>
    </row>
    <row r="158" spans="1:9" x14ac:dyDescent="0.25">
      <c r="A158" s="35">
        <v>32952</v>
      </c>
      <c r="B158" s="65" t="s">
        <v>130</v>
      </c>
      <c r="C158" s="65"/>
      <c r="D158" s="65"/>
      <c r="E158" s="65"/>
      <c r="F158" s="65"/>
      <c r="G158" s="41">
        <v>0</v>
      </c>
      <c r="H158" s="41">
        <v>0</v>
      </c>
      <c r="I158" s="39"/>
    </row>
    <row r="159" spans="1:9" x14ac:dyDescent="0.25">
      <c r="A159" s="35">
        <v>32955</v>
      </c>
      <c r="B159" s="65" t="s">
        <v>131</v>
      </c>
      <c r="C159" s="65"/>
      <c r="D159" s="65"/>
      <c r="E159" s="65"/>
      <c r="F159" s="65"/>
      <c r="G159" s="41">
        <v>1593</v>
      </c>
      <c r="H159" s="41">
        <v>1593</v>
      </c>
      <c r="I159" s="41">
        <v>1593</v>
      </c>
    </row>
    <row r="160" spans="1:9" x14ac:dyDescent="0.25">
      <c r="A160" s="33">
        <v>3296</v>
      </c>
      <c r="B160" s="64" t="s">
        <v>132</v>
      </c>
      <c r="C160" s="64"/>
      <c r="D160" s="64"/>
      <c r="E160" s="64"/>
      <c r="F160" s="64"/>
      <c r="G160" s="34">
        <f t="shared" ref="G160:I160" si="55">G161</f>
        <v>0</v>
      </c>
      <c r="H160" s="34">
        <f t="shared" si="55"/>
        <v>0</v>
      </c>
      <c r="I160" s="34">
        <f t="shared" si="55"/>
        <v>0</v>
      </c>
    </row>
    <row r="161" spans="1:9" x14ac:dyDescent="0.25">
      <c r="A161" s="35">
        <v>32961</v>
      </c>
      <c r="B161" s="65" t="s">
        <v>132</v>
      </c>
      <c r="C161" s="65"/>
      <c r="D161" s="65"/>
      <c r="E161" s="65"/>
      <c r="F161" s="65"/>
      <c r="G161" s="41">
        <v>0</v>
      </c>
      <c r="H161" s="41">
        <v>0</v>
      </c>
      <c r="I161" s="41">
        <v>0</v>
      </c>
    </row>
    <row r="162" spans="1:9" x14ac:dyDescent="0.25">
      <c r="A162" s="31">
        <v>34</v>
      </c>
      <c r="B162" s="63" t="s">
        <v>133</v>
      </c>
      <c r="C162" s="63"/>
      <c r="D162" s="63"/>
      <c r="E162" s="63"/>
      <c r="F162" s="63"/>
      <c r="G162" s="32">
        <f t="shared" ref="G162:I163" si="56">SUM(G163)</f>
        <v>0</v>
      </c>
      <c r="H162" s="32">
        <f t="shared" si="56"/>
        <v>0</v>
      </c>
      <c r="I162" s="32">
        <f t="shared" si="56"/>
        <v>0</v>
      </c>
    </row>
    <row r="163" spans="1:9" x14ac:dyDescent="0.25">
      <c r="A163" s="31">
        <v>343</v>
      </c>
      <c r="B163" s="63" t="s">
        <v>134</v>
      </c>
      <c r="C163" s="63"/>
      <c r="D163" s="63"/>
      <c r="E163" s="63"/>
      <c r="F163" s="63"/>
      <c r="G163" s="32">
        <f t="shared" si="56"/>
        <v>0</v>
      </c>
      <c r="H163" s="32">
        <f t="shared" si="56"/>
        <v>0</v>
      </c>
      <c r="I163" s="32">
        <f t="shared" si="56"/>
        <v>0</v>
      </c>
    </row>
    <row r="164" spans="1:9" x14ac:dyDescent="0.25">
      <c r="A164" s="48">
        <v>3433</v>
      </c>
      <c r="B164" s="75" t="s">
        <v>135</v>
      </c>
      <c r="C164" s="75"/>
      <c r="D164" s="75"/>
      <c r="E164" s="75"/>
      <c r="F164" s="75"/>
      <c r="G164" s="42">
        <f t="shared" ref="G164:I164" si="57">SUM(G165:G167)</f>
        <v>0</v>
      </c>
      <c r="H164" s="42">
        <f t="shared" si="57"/>
        <v>0</v>
      </c>
      <c r="I164" s="42">
        <f t="shared" si="57"/>
        <v>0</v>
      </c>
    </row>
    <row r="165" spans="1:9" x14ac:dyDescent="0.25">
      <c r="A165" s="35">
        <v>34331</v>
      </c>
      <c r="B165" s="65" t="s">
        <v>136</v>
      </c>
      <c r="C165" s="65"/>
      <c r="D165" s="65"/>
      <c r="E165" s="65"/>
      <c r="F165" s="65"/>
      <c r="G165" s="41">
        <v>0</v>
      </c>
      <c r="H165" s="41">
        <v>0</v>
      </c>
      <c r="I165" s="41">
        <v>0</v>
      </c>
    </row>
    <row r="166" spans="1:9" x14ac:dyDescent="0.25">
      <c r="A166" s="35">
        <v>34332</v>
      </c>
      <c r="B166" s="65" t="s">
        <v>137</v>
      </c>
      <c r="C166" s="65"/>
      <c r="D166" s="65"/>
      <c r="E166" s="65"/>
      <c r="F166" s="65"/>
      <c r="G166" s="41">
        <v>0</v>
      </c>
      <c r="H166" s="41">
        <v>0</v>
      </c>
      <c r="I166" s="41">
        <v>0</v>
      </c>
    </row>
    <row r="167" spans="1:9" x14ac:dyDescent="0.25">
      <c r="A167" s="35">
        <v>34339</v>
      </c>
      <c r="B167" s="65" t="s">
        <v>138</v>
      </c>
      <c r="C167" s="65"/>
      <c r="D167" s="65"/>
      <c r="E167" s="65"/>
      <c r="F167" s="65"/>
      <c r="G167" s="41">
        <v>0</v>
      </c>
      <c r="H167" s="41">
        <v>0</v>
      </c>
      <c r="I167" s="41">
        <v>0</v>
      </c>
    </row>
    <row r="168" spans="1:9" x14ac:dyDescent="0.25">
      <c r="A168" s="31">
        <v>37</v>
      </c>
      <c r="B168" s="63" t="s">
        <v>139</v>
      </c>
      <c r="C168" s="63"/>
      <c r="D168" s="63"/>
      <c r="E168" s="63"/>
      <c r="F168" s="63"/>
      <c r="G168" s="32">
        <f t="shared" ref="G168:I170" si="58">SUM(G169)</f>
        <v>0</v>
      </c>
      <c r="H168" s="32">
        <f t="shared" si="58"/>
        <v>0</v>
      </c>
      <c r="I168" s="32">
        <f t="shared" si="58"/>
        <v>0</v>
      </c>
    </row>
    <row r="169" spans="1:9" x14ac:dyDescent="0.25">
      <c r="A169" s="31">
        <v>372</v>
      </c>
      <c r="B169" s="63" t="s">
        <v>140</v>
      </c>
      <c r="C169" s="63"/>
      <c r="D169" s="63"/>
      <c r="E169" s="63"/>
      <c r="F169" s="63"/>
      <c r="G169" s="32">
        <f t="shared" si="58"/>
        <v>0</v>
      </c>
      <c r="H169" s="32">
        <f t="shared" si="58"/>
        <v>0</v>
      </c>
      <c r="I169" s="32">
        <f t="shared" si="58"/>
        <v>0</v>
      </c>
    </row>
    <row r="170" spans="1:9" x14ac:dyDescent="0.25">
      <c r="A170" s="33">
        <v>3722</v>
      </c>
      <c r="B170" s="64" t="s">
        <v>141</v>
      </c>
      <c r="C170" s="64"/>
      <c r="D170" s="64"/>
      <c r="E170" s="64"/>
      <c r="F170" s="64"/>
      <c r="G170" s="34">
        <f t="shared" si="58"/>
        <v>0</v>
      </c>
      <c r="H170" s="34">
        <f t="shared" si="58"/>
        <v>0</v>
      </c>
      <c r="I170" s="34">
        <f t="shared" si="58"/>
        <v>0</v>
      </c>
    </row>
    <row r="171" spans="1:9" x14ac:dyDescent="0.25">
      <c r="A171" s="35">
        <v>37229</v>
      </c>
      <c r="B171" s="65" t="s">
        <v>142</v>
      </c>
      <c r="C171" s="65"/>
      <c r="D171" s="65"/>
      <c r="E171" s="65"/>
      <c r="F171" s="65"/>
      <c r="G171" s="41">
        <v>0</v>
      </c>
      <c r="H171" s="41">
        <v>0</v>
      </c>
      <c r="I171" s="41">
        <v>0</v>
      </c>
    </row>
    <row r="172" spans="1:9" x14ac:dyDescent="0.25">
      <c r="A172" s="31">
        <v>4</v>
      </c>
      <c r="B172" s="63" t="s">
        <v>143</v>
      </c>
      <c r="C172" s="63"/>
      <c r="D172" s="63"/>
      <c r="E172" s="63"/>
      <c r="F172" s="63"/>
      <c r="G172" s="32">
        <f t="shared" ref="G172:I172" si="59">SUM(G173)</f>
        <v>15263</v>
      </c>
      <c r="H172" s="32">
        <f t="shared" si="59"/>
        <v>15927</v>
      </c>
      <c r="I172" s="32">
        <f t="shared" si="59"/>
        <v>15927</v>
      </c>
    </row>
    <row r="173" spans="1:9" x14ac:dyDescent="0.25">
      <c r="A173" s="31">
        <v>42</v>
      </c>
      <c r="B173" s="63" t="s">
        <v>144</v>
      </c>
      <c r="C173" s="63"/>
      <c r="D173" s="63"/>
      <c r="E173" s="63"/>
      <c r="F173" s="63"/>
      <c r="G173" s="32">
        <f t="shared" ref="G173:I173" si="60">SUM(G174+G179)</f>
        <v>15263</v>
      </c>
      <c r="H173" s="32">
        <f t="shared" si="60"/>
        <v>15927</v>
      </c>
      <c r="I173" s="32">
        <f t="shared" si="60"/>
        <v>15927</v>
      </c>
    </row>
    <row r="174" spans="1:9" x14ac:dyDescent="0.25">
      <c r="A174" s="31">
        <v>422</v>
      </c>
      <c r="B174" s="63" t="s">
        <v>145</v>
      </c>
      <c r="C174" s="63"/>
      <c r="D174" s="63"/>
      <c r="E174" s="63"/>
      <c r="F174" s="63"/>
      <c r="G174" s="32">
        <f t="shared" ref="G174:I174" si="61">SUM(G175+G177)</f>
        <v>0</v>
      </c>
      <c r="H174" s="32">
        <f t="shared" si="61"/>
        <v>0</v>
      </c>
      <c r="I174" s="32">
        <f t="shared" si="61"/>
        <v>0</v>
      </c>
    </row>
    <row r="175" spans="1:9" x14ac:dyDescent="0.25">
      <c r="A175" s="33">
        <v>4221</v>
      </c>
      <c r="B175" s="64" t="s">
        <v>146</v>
      </c>
      <c r="C175" s="64"/>
      <c r="D175" s="64"/>
      <c r="E175" s="64"/>
      <c r="F175" s="64"/>
      <c r="G175" s="34">
        <f t="shared" ref="G175:I175" si="62">SUM(G176)</f>
        <v>0</v>
      </c>
      <c r="H175" s="34">
        <f t="shared" si="62"/>
        <v>0</v>
      </c>
      <c r="I175" s="34">
        <f t="shared" si="62"/>
        <v>0</v>
      </c>
    </row>
    <row r="176" spans="1:9" x14ac:dyDescent="0.25">
      <c r="A176" s="35">
        <v>42211</v>
      </c>
      <c r="B176" s="65" t="s">
        <v>147</v>
      </c>
      <c r="C176" s="65"/>
      <c r="D176" s="65"/>
      <c r="E176" s="65"/>
      <c r="F176" s="65"/>
      <c r="G176" s="41">
        <v>0</v>
      </c>
      <c r="H176" s="41">
        <v>0</v>
      </c>
      <c r="I176" s="41">
        <v>0</v>
      </c>
    </row>
    <row r="177" spans="1:9" x14ac:dyDescent="0.25">
      <c r="A177" s="33">
        <v>4226</v>
      </c>
      <c r="B177" s="64" t="s">
        <v>148</v>
      </c>
      <c r="C177" s="64"/>
      <c r="D177" s="64"/>
      <c r="E177" s="64"/>
      <c r="F177" s="64"/>
      <c r="G177" s="34">
        <f t="shared" ref="G177:I177" si="63">SUM(G178)</f>
        <v>0</v>
      </c>
      <c r="H177" s="34">
        <f t="shared" si="63"/>
        <v>0</v>
      </c>
      <c r="I177" s="34">
        <f t="shared" si="63"/>
        <v>0</v>
      </c>
    </row>
    <row r="178" spans="1:9" x14ac:dyDescent="0.25">
      <c r="A178" s="35">
        <v>42261</v>
      </c>
      <c r="B178" s="65" t="s">
        <v>149</v>
      </c>
      <c r="C178" s="65"/>
      <c r="D178" s="65"/>
      <c r="E178" s="65"/>
      <c r="F178" s="65"/>
      <c r="G178" s="41">
        <v>0</v>
      </c>
      <c r="H178" s="41">
        <v>0</v>
      </c>
      <c r="I178" s="41">
        <v>0</v>
      </c>
    </row>
    <row r="179" spans="1:9" x14ac:dyDescent="0.25">
      <c r="A179" s="31">
        <v>424</v>
      </c>
      <c r="B179" s="63" t="s">
        <v>150</v>
      </c>
      <c r="C179" s="63"/>
      <c r="D179" s="63"/>
      <c r="E179" s="63"/>
      <c r="F179" s="63"/>
      <c r="G179" s="32">
        <f t="shared" ref="G179:I179" si="64">SUM(G180)</f>
        <v>15263</v>
      </c>
      <c r="H179" s="32">
        <f t="shared" si="64"/>
        <v>15927</v>
      </c>
      <c r="I179" s="32">
        <f t="shared" si="64"/>
        <v>15927</v>
      </c>
    </row>
    <row r="180" spans="1:9" x14ac:dyDescent="0.25">
      <c r="A180" s="33">
        <v>4241</v>
      </c>
      <c r="B180" s="64" t="s">
        <v>151</v>
      </c>
      <c r="C180" s="64"/>
      <c r="D180" s="64"/>
      <c r="E180" s="64"/>
      <c r="F180" s="64"/>
      <c r="G180" s="34">
        <f t="shared" ref="G180:I180" si="65">SUM(G181:G182)</f>
        <v>15263</v>
      </c>
      <c r="H180" s="34">
        <f t="shared" si="65"/>
        <v>15927</v>
      </c>
      <c r="I180" s="34">
        <f t="shared" si="65"/>
        <v>15927</v>
      </c>
    </row>
    <row r="181" spans="1:9" x14ac:dyDescent="0.25">
      <c r="A181" s="35">
        <v>42411</v>
      </c>
      <c r="B181" s="65" t="s">
        <v>152</v>
      </c>
      <c r="C181" s="65"/>
      <c r="D181" s="65"/>
      <c r="E181" s="65"/>
      <c r="F181" s="65"/>
      <c r="G181" s="41">
        <v>265</v>
      </c>
      <c r="H181" s="41">
        <v>265</v>
      </c>
      <c r="I181" s="41">
        <v>265</v>
      </c>
    </row>
    <row r="182" spans="1:9" x14ac:dyDescent="0.25">
      <c r="A182" s="35">
        <v>42415</v>
      </c>
      <c r="B182" s="65" t="s">
        <v>153</v>
      </c>
      <c r="C182" s="65"/>
      <c r="D182" s="65"/>
      <c r="E182" s="65"/>
      <c r="F182" s="65"/>
      <c r="G182" s="41">
        <v>14998</v>
      </c>
      <c r="H182" s="41">
        <v>15662</v>
      </c>
      <c r="I182" s="41">
        <v>15662</v>
      </c>
    </row>
    <row r="183" spans="1:9" x14ac:dyDescent="0.25">
      <c r="A183" s="35"/>
      <c r="B183" s="37"/>
      <c r="C183" s="37"/>
      <c r="D183" s="37"/>
      <c r="E183" s="37"/>
      <c r="F183" s="37"/>
      <c r="G183" s="38"/>
      <c r="H183" s="39"/>
      <c r="I183" s="39"/>
    </row>
    <row r="184" spans="1:9" x14ac:dyDescent="0.25">
      <c r="A184" s="72" t="s">
        <v>154</v>
      </c>
      <c r="B184" s="72"/>
      <c r="C184" s="72"/>
      <c r="D184" s="72"/>
      <c r="E184" s="72"/>
      <c r="F184" s="72"/>
      <c r="G184" s="72"/>
      <c r="H184" s="72"/>
      <c r="I184" s="72"/>
    </row>
    <row r="185" spans="1:9" x14ac:dyDescent="0.25">
      <c r="A185" s="27" t="s">
        <v>103</v>
      </c>
      <c r="B185" s="67" t="s">
        <v>28</v>
      </c>
      <c r="C185" s="67"/>
      <c r="D185" s="67"/>
      <c r="E185" s="67"/>
      <c r="F185" s="67"/>
      <c r="G185" s="28">
        <f t="shared" ref="G185:I185" si="66">SUM(G186+G197+G206)</f>
        <v>8096</v>
      </c>
      <c r="H185" s="28">
        <f t="shared" si="66"/>
        <v>8096</v>
      </c>
      <c r="I185" s="28">
        <f t="shared" si="66"/>
        <v>8096</v>
      </c>
    </row>
    <row r="186" spans="1:9" x14ac:dyDescent="0.25">
      <c r="A186" s="29" t="s">
        <v>155</v>
      </c>
      <c r="B186" s="76" t="s">
        <v>41</v>
      </c>
      <c r="C186" s="76"/>
      <c r="D186" s="76"/>
      <c r="E186" s="76"/>
      <c r="F186" s="76"/>
      <c r="G186" s="30">
        <f t="shared" ref="G186:I186" si="67">SUM(G187)</f>
        <v>8096</v>
      </c>
      <c r="H186" s="30">
        <f t="shared" si="67"/>
        <v>8096</v>
      </c>
      <c r="I186" s="30">
        <f t="shared" si="67"/>
        <v>8096</v>
      </c>
    </row>
    <row r="187" spans="1:9" x14ac:dyDescent="0.25">
      <c r="A187" s="31">
        <v>3</v>
      </c>
      <c r="B187" s="63" t="s">
        <v>105</v>
      </c>
      <c r="C187" s="63"/>
      <c r="D187" s="63"/>
      <c r="E187" s="63"/>
      <c r="F187" s="63"/>
      <c r="G187" s="32">
        <f t="shared" ref="G187:I187" si="68">SUM(G188+G193)</f>
        <v>8096</v>
      </c>
      <c r="H187" s="32">
        <f t="shared" si="68"/>
        <v>8096</v>
      </c>
      <c r="I187" s="32">
        <f t="shared" si="68"/>
        <v>8096</v>
      </c>
    </row>
    <row r="188" spans="1:9" x14ac:dyDescent="0.25">
      <c r="A188" s="31">
        <v>32</v>
      </c>
      <c r="B188" s="63" t="s">
        <v>124</v>
      </c>
      <c r="C188" s="63"/>
      <c r="D188" s="63"/>
      <c r="E188" s="63"/>
      <c r="F188" s="63"/>
      <c r="G188" s="32">
        <f t="shared" ref="G188:I189" si="69">SUM(G189)</f>
        <v>8096</v>
      </c>
      <c r="H188" s="32">
        <f t="shared" si="69"/>
        <v>8096</v>
      </c>
      <c r="I188" s="32">
        <f t="shared" si="69"/>
        <v>8096</v>
      </c>
    </row>
    <row r="189" spans="1:9" x14ac:dyDescent="0.25">
      <c r="A189" s="31">
        <v>322</v>
      </c>
      <c r="B189" s="63" t="s">
        <v>156</v>
      </c>
      <c r="C189" s="63"/>
      <c r="D189" s="63"/>
      <c r="E189" s="63"/>
      <c r="F189" s="63"/>
      <c r="G189" s="32">
        <f t="shared" si="69"/>
        <v>8096</v>
      </c>
      <c r="H189" s="32">
        <f t="shared" si="69"/>
        <v>8096</v>
      </c>
      <c r="I189" s="32">
        <f t="shared" si="69"/>
        <v>8096</v>
      </c>
    </row>
    <row r="190" spans="1:9" x14ac:dyDescent="0.25">
      <c r="A190" s="33">
        <v>3222</v>
      </c>
      <c r="B190" s="64" t="s">
        <v>157</v>
      </c>
      <c r="C190" s="64"/>
      <c r="D190" s="64"/>
      <c r="E190" s="64"/>
      <c r="F190" s="64"/>
      <c r="G190" s="34">
        <f t="shared" ref="G190:I190" si="70">SUM(G191+G192)</f>
        <v>8096</v>
      </c>
      <c r="H190" s="34">
        <f t="shared" si="70"/>
        <v>8096</v>
      </c>
      <c r="I190" s="34">
        <f t="shared" si="70"/>
        <v>8096</v>
      </c>
    </row>
    <row r="191" spans="1:9" x14ac:dyDescent="0.25">
      <c r="A191" s="35">
        <v>32222</v>
      </c>
      <c r="B191" s="65" t="s">
        <v>158</v>
      </c>
      <c r="C191" s="65"/>
      <c r="D191" s="65"/>
      <c r="E191" s="65"/>
      <c r="F191" s="65"/>
      <c r="G191" s="41">
        <v>4114</v>
      </c>
      <c r="H191" s="41">
        <v>4114</v>
      </c>
      <c r="I191" s="41">
        <v>4114</v>
      </c>
    </row>
    <row r="192" spans="1:9" x14ac:dyDescent="0.25">
      <c r="A192" s="35">
        <v>32959</v>
      </c>
      <c r="B192" s="65" t="s">
        <v>159</v>
      </c>
      <c r="C192" s="65"/>
      <c r="D192" s="65"/>
      <c r="E192" s="65"/>
      <c r="F192" s="65"/>
      <c r="G192" s="41">
        <v>3982</v>
      </c>
      <c r="H192" s="41">
        <v>3982</v>
      </c>
      <c r="I192" s="41">
        <v>3982</v>
      </c>
    </row>
    <row r="193" spans="1:9" x14ac:dyDescent="0.25">
      <c r="A193" s="31">
        <v>37</v>
      </c>
      <c r="B193" s="63" t="s">
        <v>160</v>
      </c>
      <c r="C193" s="63"/>
      <c r="D193" s="63"/>
      <c r="E193" s="63"/>
      <c r="F193" s="63"/>
      <c r="G193" s="32">
        <f t="shared" ref="G193:I195" si="71">SUM(G194)</f>
        <v>0</v>
      </c>
      <c r="H193" s="32">
        <f t="shared" si="71"/>
        <v>0</v>
      </c>
      <c r="I193" s="32">
        <f t="shared" si="71"/>
        <v>0</v>
      </c>
    </row>
    <row r="194" spans="1:9" x14ac:dyDescent="0.25">
      <c r="A194" s="31">
        <v>372</v>
      </c>
      <c r="B194" s="63" t="s">
        <v>161</v>
      </c>
      <c r="C194" s="63"/>
      <c r="D194" s="63"/>
      <c r="E194" s="63"/>
      <c r="F194" s="63"/>
      <c r="G194" s="32">
        <f t="shared" si="71"/>
        <v>0</v>
      </c>
      <c r="H194" s="32">
        <f t="shared" si="71"/>
        <v>0</v>
      </c>
      <c r="I194" s="32">
        <f t="shared" si="71"/>
        <v>0</v>
      </c>
    </row>
    <row r="195" spans="1:9" x14ac:dyDescent="0.25">
      <c r="A195" s="33">
        <v>3722</v>
      </c>
      <c r="B195" s="64" t="s">
        <v>162</v>
      </c>
      <c r="C195" s="64"/>
      <c r="D195" s="64"/>
      <c r="E195" s="64"/>
      <c r="F195" s="64"/>
      <c r="G195" s="34">
        <f t="shared" si="71"/>
        <v>0</v>
      </c>
      <c r="H195" s="34">
        <f t="shared" si="71"/>
        <v>0</v>
      </c>
      <c r="I195" s="34">
        <f t="shared" si="71"/>
        <v>0</v>
      </c>
    </row>
    <row r="196" spans="1:9" x14ac:dyDescent="0.25">
      <c r="A196" s="35">
        <v>37229</v>
      </c>
      <c r="B196" s="65" t="s">
        <v>163</v>
      </c>
      <c r="C196" s="65"/>
      <c r="D196" s="65"/>
      <c r="E196" s="65"/>
      <c r="F196" s="65"/>
      <c r="G196" s="41">
        <v>0</v>
      </c>
      <c r="H196" s="41">
        <v>0</v>
      </c>
      <c r="I196" s="41">
        <v>0</v>
      </c>
    </row>
    <row r="197" spans="1:9" x14ac:dyDescent="0.25">
      <c r="A197" s="29" t="s">
        <v>164</v>
      </c>
      <c r="B197" s="68" t="s">
        <v>41</v>
      </c>
      <c r="C197" s="68"/>
      <c r="D197" s="68"/>
      <c r="E197" s="68"/>
      <c r="F197" s="68"/>
      <c r="G197" s="30">
        <f t="shared" ref="G197:I199" si="72">SUM(G198)</f>
        <v>0</v>
      </c>
      <c r="H197" s="30">
        <f t="shared" si="72"/>
        <v>0</v>
      </c>
      <c r="I197" s="30">
        <f t="shared" si="72"/>
        <v>0</v>
      </c>
    </row>
    <row r="198" spans="1:9" x14ac:dyDescent="0.25">
      <c r="A198" s="31">
        <v>4</v>
      </c>
      <c r="B198" s="63" t="s">
        <v>143</v>
      </c>
      <c r="C198" s="63"/>
      <c r="D198" s="63"/>
      <c r="E198" s="63"/>
      <c r="F198" s="63"/>
      <c r="G198" s="32">
        <f t="shared" si="72"/>
        <v>0</v>
      </c>
      <c r="H198" s="32">
        <f t="shared" si="72"/>
        <v>0</v>
      </c>
      <c r="I198" s="32">
        <f t="shared" si="72"/>
        <v>0</v>
      </c>
    </row>
    <row r="199" spans="1:9" x14ac:dyDescent="0.25">
      <c r="A199" s="31">
        <v>42</v>
      </c>
      <c r="B199" s="63" t="s">
        <v>144</v>
      </c>
      <c r="C199" s="63"/>
      <c r="D199" s="63"/>
      <c r="E199" s="63"/>
      <c r="F199" s="63"/>
      <c r="G199" s="32">
        <f t="shared" si="72"/>
        <v>0</v>
      </c>
      <c r="H199" s="32">
        <f t="shared" si="72"/>
        <v>0</v>
      </c>
      <c r="I199" s="32">
        <f t="shared" si="72"/>
        <v>0</v>
      </c>
    </row>
    <row r="200" spans="1:9" x14ac:dyDescent="0.25">
      <c r="A200" s="31">
        <v>424</v>
      </c>
      <c r="B200" s="63" t="s">
        <v>150</v>
      </c>
      <c r="C200" s="63"/>
      <c r="D200" s="63"/>
      <c r="E200" s="63"/>
      <c r="F200" s="63"/>
      <c r="G200" s="32">
        <f t="shared" ref="G200:I200" si="73">SUM(G201+G203)</f>
        <v>0</v>
      </c>
      <c r="H200" s="32">
        <f t="shared" si="73"/>
        <v>0</v>
      </c>
      <c r="I200" s="32">
        <f t="shared" si="73"/>
        <v>0</v>
      </c>
    </row>
    <row r="201" spans="1:9" x14ac:dyDescent="0.25">
      <c r="A201" s="33">
        <v>4241</v>
      </c>
      <c r="B201" s="64" t="s">
        <v>151</v>
      </c>
      <c r="C201" s="64"/>
      <c r="D201" s="64"/>
      <c r="E201" s="64"/>
      <c r="F201" s="64"/>
      <c r="G201" s="34">
        <f t="shared" ref="G201:I201" si="74">SUM(G202)</f>
        <v>0</v>
      </c>
      <c r="H201" s="34">
        <f t="shared" si="74"/>
        <v>0</v>
      </c>
      <c r="I201" s="34">
        <f t="shared" si="74"/>
        <v>0</v>
      </c>
    </row>
    <row r="202" spans="1:9" x14ac:dyDescent="0.25">
      <c r="A202" s="35">
        <v>42411</v>
      </c>
      <c r="B202" s="65" t="s">
        <v>152</v>
      </c>
      <c r="C202" s="65"/>
      <c r="D202" s="65"/>
      <c r="E202" s="65"/>
      <c r="F202" s="65"/>
      <c r="G202" s="41">
        <v>0</v>
      </c>
      <c r="H202" s="41">
        <v>0</v>
      </c>
      <c r="I202" s="41">
        <v>0</v>
      </c>
    </row>
    <row r="203" spans="1:9" x14ac:dyDescent="0.25">
      <c r="A203" s="33">
        <v>4227</v>
      </c>
      <c r="B203" s="64" t="s">
        <v>165</v>
      </c>
      <c r="C203" s="64"/>
      <c r="D203" s="64"/>
      <c r="E203" s="64"/>
      <c r="F203" s="64"/>
      <c r="G203" s="34">
        <f t="shared" ref="G203:H203" si="75">SUM(G204:G205)</f>
        <v>0</v>
      </c>
      <c r="H203" s="34">
        <f t="shared" si="75"/>
        <v>0</v>
      </c>
      <c r="I203" s="49"/>
    </row>
    <row r="204" spans="1:9" x14ac:dyDescent="0.25">
      <c r="A204" s="35">
        <v>42272</v>
      </c>
      <c r="B204" s="65" t="s">
        <v>166</v>
      </c>
      <c r="C204" s="65"/>
      <c r="D204" s="65"/>
      <c r="E204" s="65"/>
      <c r="F204" s="65"/>
      <c r="G204" s="41">
        <v>0</v>
      </c>
      <c r="H204" s="41">
        <v>0</v>
      </c>
      <c r="I204" s="41">
        <v>0</v>
      </c>
    </row>
    <row r="205" spans="1:9" x14ac:dyDescent="0.25">
      <c r="A205" s="35">
        <v>42273</v>
      </c>
      <c r="B205" s="65" t="s">
        <v>167</v>
      </c>
      <c r="C205" s="65"/>
      <c r="D205" s="65"/>
      <c r="E205" s="65"/>
      <c r="F205" s="65"/>
      <c r="G205" s="41">
        <v>0</v>
      </c>
      <c r="H205" s="41">
        <v>0</v>
      </c>
      <c r="I205" s="41">
        <v>0</v>
      </c>
    </row>
    <row r="206" spans="1:9" x14ac:dyDescent="0.25">
      <c r="A206" s="29" t="s">
        <v>168</v>
      </c>
      <c r="B206" s="68" t="s">
        <v>169</v>
      </c>
      <c r="C206" s="68"/>
      <c r="D206" s="68"/>
      <c r="E206" s="68"/>
      <c r="F206" s="68"/>
      <c r="G206" s="30">
        <f t="shared" ref="G206:I210" si="76">SUM(G207)</f>
        <v>0</v>
      </c>
      <c r="H206" s="30">
        <f t="shared" si="76"/>
        <v>0</v>
      </c>
      <c r="I206" s="30">
        <f t="shared" si="76"/>
        <v>0</v>
      </c>
    </row>
    <row r="207" spans="1:9" x14ac:dyDescent="0.25">
      <c r="A207" s="31">
        <v>3</v>
      </c>
      <c r="B207" s="63" t="s">
        <v>105</v>
      </c>
      <c r="C207" s="63"/>
      <c r="D207" s="63"/>
      <c r="E207" s="63"/>
      <c r="F207" s="63"/>
      <c r="G207" s="32">
        <f t="shared" si="76"/>
        <v>0</v>
      </c>
      <c r="H207" s="32">
        <f t="shared" si="76"/>
        <v>0</v>
      </c>
      <c r="I207" s="32">
        <f t="shared" si="76"/>
        <v>0</v>
      </c>
    </row>
    <row r="208" spans="1:9" x14ac:dyDescent="0.25">
      <c r="A208" s="31">
        <v>32</v>
      </c>
      <c r="B208" s="63" t="s">
        <v>124</v>
      </c>
      <c r="C208" s="63"/>
      <c r="D208" s="63"/>
      <c r="E208" s="63"/>
      <c r="F208" s="63"/>
      <c r="G208" s="32">
        <f t="shared" si="76"/>
        <v>0</v>
      </c>
      <c r="H208" s="32">
        <f t="shared" si="76"/>
        <v>0</v>
      </c>
      <c r="I208" s="32">
        <f t="shared" si="76"/>
        <v>0</v>
      </c>
    </row>
    <row r="209" spans="1:9" x14ac:dyDescent="0.25">
      <c r="A209" s="48">
        <v>322</v>
      </c>
      <c r="B209" s="75" t="s">
        <v>156</v>
      </c>
      <c r="C209" s="75"/>
      <c r="D209" s="75"/>
      <c r="E209" s="75"/>
      <c r="F209" s="75"/>
      <c r="G209" s="32">
        <f t="shared" si="76"/>
        <v>0</v>
      </c>
      <c r="H209" s="32">
        <f t="shared" si="76"/>
        <v>0</v>
      </c>
      <c r="I209" s="32">
        <f t="shared" si="76"/>
        <v>0</v>
      </c>
    </row>
    <row r="210" spans="1:9" x14ac:dyDescent="0.25">
      <c r="A210" s="33">
        <v>3222</v>
      </c>
      <c r="B210" s="64" t="s">
        <v>157</v>
      </c>
      <c r="C210" s="64"/>
      <c r="D210" s="64"/>
      <c r="E210" s="64"/>
      <c r="F210" s="64"/>
      <c r="G210" s="34">
        <f t="shared" si="76"/>
        <v>0</v>
      </c>
      <c r="H210" s="34">
        <f t="shared" si="76"/>
        <v>0</v>
      </c>
      <c r="I210" s="34">
        <f t="shared" si="76"/>
        <v>0</v>
      </c>
    </row>
    <row r="211" spans="1:9" x14ac:dyDescent="0.25">
      <c r="A211" s="35">
        <v>32224</v>
      </c>
      <c r="B211" s="65" t="s">
        <v>158</v>
      </c>
      <c r="C211" s="65"/>
      <c r="D211" s="65"/>
      <c r="E211" s="65"/>
      <c r="F211" s="65"/>
      <c r="G211" s="41">
        <v>0</v>
      </c>
      <c r="H211" s="41">
        <v>0</v>
      </c>
      <c r="I211" s="41">
        <v>0</v>
      </c>
    </row>
    <row r="212" spans="1:9" x14ac:dyDescent="0.25">
      <c r="A212" s="35"/>
      <c r="B212" s="37"/>
      <c r="C212" s="37"/>
      <c r="D212" s="37"/>
      <c r="E212" s="37"/>
      <c r="F212" s="37"/>
      <c r="G212" s="38"/>
      <c r="H212" s="39"/>
      <c r="I212" s="39"/>
    </row>
    <row r="213" spans="1:9" x14ac:dyDescent="0.25">
      <c r="A213" s="72" t="s">
        <v>170</v>
      </c>
      <c r="B213" s="72"/>
      <c r="C213" s="72"/>
      <c r="D213" s="72"/>
      <c r="E213" s="72"/>
      <c r="F213" s="72"/>
      <c r="G213" s="72"/>
      <c r="H213" s="72"/>
      <c r="I213" s="72"/>
    </row>
    <row r="214" spans="1:9" x14ac:dyDescent="0.25">
      <c r="A214" s="27" t="s">
        <v>171</v>
      </c>
      <c r="B214" s="67" t="s">
        <v>172</v>
      </c>
      <c r="C214" s="67"/>
      <c r="D214" s="67"/>
      <c r="E214" s="67"/>
      <c r="F214" s="67"/>
      <c r="G214" s="28">
        <f>SUM(G215+G301+G324+G332+G340)</f>
        <v>122352</v>
      </c>
      <c r="H214" s="28">
        <f>SUM(H215+H301+H324+H332+H340)</f>
        <v>122352</v>
      </c>
      <c r="I214" s="28">
        <f>SUM(I215+I301+I324+I332+I340)</f>
        <v>122352</v>
      </c>
    </row>
    <row r="215" spans="1:9" x14ac:dyDescent="0.25">
      <c r="A215" s="29" t="s">
        <v>168</v>
      </c>
      <c r="B215" s="68" t="s">
        <v>173</v>
      </c>
      <c r="C215" s="68"/>
      <c r="D215" s="68"/>
      <c r="E215" s="68"/>
      <c r="F215" s="68"/>
      <c r="G215" s="30">
        <f t="shared" ref="G215:I215" si="77">SUM(G216)</f>
        <v>109213</v>
      </c>
      <c r="H215" s="30">
        <f t="shared" si="77"/>
        <v>109213</v>
      </c>
      <c r="I215" s="30">
        <f t="shared" si="77"/>
        <v>109213</v>
      </c>
    </row>
    <row r="216" spans="1:9" x14ac:dyDescent="0.25">
      <c r="A216" s="31">
        <v>3</v>
      </c>
      <c r="B216" s="63" t="s">
        <v>174</v>
      </c>
      <c r="C216" s="63"/>
      <c r="D216" s="63"/>
      <c r="E216" s="63"/>
      <c r="F216" s="63"/>
      <c r="G216" s="32">
        <f>SUM(G217+G294)</f>
        <v>109213</v>
      </c>
      <c r="H216" s="32">
        <f>SUM(H217+H294)</f>
        <v>109213</v>
      </c>
      <c r="I216" s="32">
        <f>SUM(I217+I294)</f>
        <v>109213</v>
      </c>
    </row>
    <row r="217" spans="1:9" x14ac:dyDescent="0.25">
      <c r="A217" s="31">
        <v>32</v>
      </c>
      <c r="B217" s="63" t="s">
        <v>124</v>
      </c>
      <c r="C217" s="63"/>
      <c r="D217" s="63"/>
      <c r="E217" s="63"/>
      <c r="F217" s="63"/>
      <c r="G217" s="32">
        <f>SUM(G218+G228+G250+G282)</f>
        <v>108563</v>
      </c>
      <c r="H217" s="32">
        <f>SUM(H218+H228+H250+H282)</f>
        <v>108563</v>
      </c>
      <c r="I217" s="32">
        <f>SUM(I218+I228+I250+I282)</f>
        <v>108563</v>
      </c>
    </row>
    <row r="218" spans="1:9" x14ac:dyDescent="0.25">
      <c r="A218" s="31">
        <v>321</v>
      </c>
      <c r="B218" s="63" t="s">
        <v>125</v>
      </c>
      <c r="C218" s="63"/>
      <c r="D218" s="63"/>
      <c r="E218" s="63"/>
      <c r="F218" s="63"/>
      <c r="G218" s="32">
        <f t="shared" ref="G218:I218" si="78">SUM(G219+G222+G225)</f>
        <v>2521</v>
      </c>
      <c r="H218" s="32">
        <f t="shared" si="78"/>
        <v>2521</v>
      </c>
      <c r="I218" s="32">
        <f t="shared" si="78"/>
        <v>2521</v>
      </c>
    </row>
    <row r="219" spans="1:9" x14ac:dyDescent="0.25">
      <c r="A219" s="33">
        <v>3211</v>
      </c>
      <c r="B219" s="64" t="s">
        <v>175</v>
      </c>
      <c r="C219" s="64"/>
      <c r="D219" s="64"/>
      <c r="E219" s="64"/>
      <c r="F219" s="64"/>
      <c r="G219" s="34">
        <f t="shared" ref="G219:I219" si="79">SUM(G220:G221)</f>
        <v>1460</v>
      </c>
      <c r="H219" s="34">
        <f t="shared" si="79"/>
        <v>1460</v>
      </c>
      <c r="I219" s="34">
        <f t="shared" si="79"/>
        <v>1460</v>
      </c>
    </row>
    <row r="220" spans="1:9" x14ac:dyDescent="0.25">
      <c r="A220" s="35">
        <v>32111</v>
      </c>
      <c r="B220" s="65" t="s">
        <v>176</v>
      </c>
      <c r="C220" s="65"/>
      <c r="D220" s="65"/>
      <c r="E220" s="65"/>
      <c r="F220" s="65"/>
      <c r="G220" s="41">
        <v>1062</v>
      </c>
      <c r="H220" s="41">
        <v>1062</v>
      </c>
      <c r="I220" s="41">
        <v>1062</v>
      </c>
    </row>
    <row r="221" spans="1:9" x14ac:dyDescent="0.25">
      <c r="A221" s="50">
        <v>32115</v>
      </c>
      <c r="B221" s="74" t="s">
        <v>177</v>
      </c>
      <c r="C221" s="74"/>
      <c r="D221" s="74"/>
      <c r="E221" s="74"/>
      <c r="F221" s="74"/>
      <c r="G221" s="51">
        <v>398</v>
      </c>
      <c r="H221" s="51">
        <v>398</v>
      </c>
      <c r="I221" s="51">
        <v>398</v>
      </c>
    </row>
    <row r="222" spans="1:9" x14ac:dyDescent="0.25">
      <c r="A222" s="33">
        <v>3213</v>
      </c>
      <c r="B222" s="64" t="s">
        <v>178</v>
      </c>
      <c r="C222" s="64"/>
      <c r="D222" s="64"/>
      <c r="E222" s="64"/>
      <c r="F222" s="64"/>
      <c r="G222" s="34">
        <f t="shared" ref="G222:I222" si="80">SUM(G223:G224)</f>
        <v>398</v>
      </c>
      <c r="H222" s="34">
        <f t="shared" si="80"/>
        <v>398</v>
      </c>
      <c r="I222" s="34">
        <f t="shared" si="80"/>
        <v>398</v>
      </c>
    </row>
    <row r="223" spans="1:9" x14ac:dyDescent="0.25">
      <c r="A223" s="35">
        <v>32131</v>
      </c>
      <c r="B223" s="65" t="s">
        <v>179</v>
      </c>
      <c r="C223" s="65"/>
      <c r="D223" s="65"/>
      <c r="E223" s="65"/>
      <c r="F223" s="65"/>
      <c r="G223" s="41">
        <v>265</v>
      </c>
      <c r="H223" s="41">
        <v>265</v>
      </c>
      <c r="I223" s="41">
        <v>265</v>
      </c>
    </row>
    <row r="224" spans="1:9" x14ac:dyDescent="0.25">
      <c r="A224" s="35">
        <v>32132</v>
      </c>
      <c r="B224" s="65" t="s">
        <v>180</v>
      </c>
      <c r="C224" s="65"/>
      <c r="D224" s="65"/>
      <c r="E224" s="65"/>
      <c r="F224" s="65"/>
      <c r="G224" s="41">
        <v>133</v>
      </c>
      <c r="H224" s="41">
        <v>133</v>
      </c>
      <c r="I224" s="41">
        <v>133</v>
      </c>
    </row>
    <row r="225" spans="1:9" x14ac:dyDescent="0.25">
      <c r="A225" s="33">
        <v>3214</v>
      </c>
      <c r="B225" s="64" t="s">
        <v>181</v>
      </c>
      <c r="C225" s="64"/>
      <c r="D225" s="64"/>
      <c r="E225" s="64"/>
      <c r="F225" s="64"/>
      <c r="G225" s="34">
        <f t="shared" ref="G225:I225" si="81">SUM(G226+G227)</f>
        <v>663</v>
      </c>
      <c r="H225" s="34">
        <f t="shared" si="81"/>
        <v>663</v>
      </c>
      <c r="I225" s="34">
        <f t="shared" si="81"/>
        <v>663</v>
      </c>
    </row>
    <row r="226" spans="1:9" x14ac:dyDescent="0.25">
      <c r="A226" s="35">
        <v>32141</v>
      </c>
      <c r="B226" s="65" t="s">
        <v>182</v>
      </c>
      <c r="C226" s="65"/>
      <c r="D226" s="65"/>
      <c r="E226" s="65"/>
      <c r="F226" s="65"/>
      <c r="G226" s="41">
        <v>398</v>
      </c>
      <c r="H226" s="41">
        <v>398</v>
      </c>
      <c r="I226" s="41">
        <v>398</v>
      </c>
    </row>
    <row r="227" spans="1:9" x14ac:dyDescent="0.25">
      <c r="A227" s="35">
        <v>32149</v>
      </c>
      <c r="B227" s="37" t="s">
        <v>181</v>
      </c>
      <c r="C227" s="37"/>
      <c r="D227" s="37"/>
      <c r="E227" s="37"/>
      <c r="F227" s="37"/>
      <c r="G227" s="41">
        <v>265</v>
      </c>
      <c r="H227" s="41">
        <v>265</v>
      </c>
      <c r="I227" s="41">
        <v>265</v>
      </c>
    </row>
    <row r="228" spans="1:9" x14ac:dyDescent="0.25">
      <c r="A228" s="31">
        <v>322</v>
      </c>
      <c r="B228" s="63" t="s">
        <v>156</v>
      </c>
      <c r="C228" s="63"/>
      <c r="D228" s="63"/>
      <c r="E228" s="63"/>
      <c r="F228" s="63"/>
      <c r="G228" s="32">
        <f t="shared" ref="G228:I228" si="82">SUM(G229+G236+G238+G242+G246+G248)</f>
        <v>45977</v>
      </c>
      <c r="H228" s="32">
        <f t="shared" si="82"/>
        <v>45977</v>
      </c>
      <c r="I228" s="32">
        <f t="shared" si="82"/>
        <v>45977</v>
      </c>
    </row>
    <row r="229" spans="1:9" x14ac:dyDescent="0.25">
      <c r="A229" s="33">
        <v>3221</v>
      </c>
      <c r="B229" s="64" t="s">
        <v>183</v>
      </c>
      <c r="C229" s="64"/>
      <c r="D229" s="64"/>
      <c r="E229" s="64"/>
      <c r="F229" s="64"/>
      <c r="G229" s="34">
        <f t="shared" ref="G229:I229" si="83">SUM(G230:G235)</f>
        <v>7554</v>
      </c>
      <c r="H229" s="34">
        <f t="shared" si="83"/>
        <v>7554</v>
      </c>
      <c r="I229" s="34">
        <f t="shared" si="83"/>
        <v>7554</v>
      </c>
    </row>
    <row r="230" spans="1:9" x14ac:dyDescent="0.25">
      <c r="A230" s="35">
        <v>32211</v>
      </c>
      <c r="B230" s="65" t="s">
        <v>184</v>
      </c>
      <c r="C230" s="65"/>
      <c r="D230" s="65"/>
      <c r="E230" s="65"/>
      <c r="F230" s="65"/>
      <c r="G230" s="41">
        <v>1593</v>
      </c>
      <c r="H230" s="41">
        <v>1593</v>
      </c>
      <c r="I230" s="41">
        <v>1593</v>
      </c>
    </row>
    <row r="231" spans="1:9" x14ac:dyDescent="0.25">
      <c r="A231" s="35">
        <v>32212</v>
      </c>
      <c r="B231" s="65" t="s">
        <v>185</v>
      </c>
      <c r="C231" s="65"/>
      <c r="D231" s="65"/>
      <c r="E231" s="65"/>
      <c r="F231" s="65"/>
      <c r="G231" s="41">
        <v>597</v>
      </c>
      <c r="H231" s="41">
        <v>597</v>
      </c>
      <c r="I231" s="41">
        <v>597</v>
      </c>
    </row>
    <row r="232" spans="1:9" x14ac:dyDescent="0.25">
      <c r="A232" s="35">
        <v>32214</v>
      </c>
      <c r="B232" s="65" t="s">
        <v>186</v>
      </c>
      <c r="C232" s="65"/>
      <c r="D232" s="65"/>
      <c r="E232" s="65"/>
      <c r="F232" s="65"/>
      <c r="G232" s="41">
        <v>3319</v>
      </c>
      <c r="H232" s="41">
        <v>3319</v>
      </c>
      <c r="I232" s="41">
        <v>3319</v>
      </c>
    </row>
    <row r="233" spans="1:9" x14ac:dyDescent="0.25">
      <c r="A233" s="35">
        <v>32216</v>
      </c>
      <c r="B233" s="65" t="s">
        <v>187</v>
      </c>
      <c r="C233" s="65"/>
      <c r="D233" s="65"/>
      <c r="E233" s="65"/>
      <c r="F233" s="65"/>
      <c r="G233" s="41">
        <v>27</v>
      </c>
      <c r="H233" s="41">
        <v>27</v>
      </c>
      <c r="I233" s="41">
        <v>27</v>
      </c>
    </row>
    <row r="234" spans="1:9" x14ac:dyDescent="0.25">
      <c r="A234" s="35">
        <v>32219</v>
      </c>
      <c r="B234" s="65" t="s">
        <v>188</v>
      </c>
      <c r="C234" s="65"/>
      <c r="D234" s="65"/>
      <c r="E234" s="65"/>
      <c r="F234" s="65"/>
      <c r="G234" s="41">
        <v>1991</v>
      </c>
      <c r="H234" s="41">
        <v>1991</v>
      </c>
      <c r="I234" s="41">
        <v>1991</v>
      </c>
    </row>
    <row r="235" spans="1:9" x14ac:dyDescent="0.25">
      <c r="A235" s="35">
        <v>32222</v>
      </c>
      <c r="B235" s="37" t="s">
        <v>189</v>
      </c>
      <c r="C235" s="37"/>
      <c r="D235" s="37"/>
      <c r="E235" s="37"/>
      <c r="F235" s="37"/>
      <c r="G235" s="41">
        <v>27</v>
      </c>
      <c r="H235" s="41">
        <v>27</v>
      </c>
      <c r="I235" s="41">
        <v>27</v>
      </c>
    </row>
    <row r="236" spans="1:9" x14ac:dyDescent="0.25">
      <c r="A236" s="33">
        <v>3222</v>
      </c>
      <c r="B236" s="64" t="s">
        <v>157</v>
      </c>
      <c r="C236" s="64"/>
      <c r="D236" s="64"/>
      <c r="E236" s="64"/>
      <c r="F236" s="64"/>
      <c r="G236" s="34">
        <f t="shared" ref="G236:I236" si="84">SUM(G237)</f>
        <v>0</v>
      </c>
      <c r="H236" s="34">
        <f t="shared" si="84"/>
        <v>0</v>
      </c>
      <c r="I236" s="34">
        <f t="shared" si="84"/>
        <v>0</v>
      </c>
    </row>
    <row r="237" spans="1:9" x14ac:dyDescent="0.25">
      <c r="A237" s="35">
        <v>32224</v>
      </c>
      <c r="B237" s="65" t="s">
        <v>158</v>
      </c>
      <c r="C237" s="65"/>
      <c r="D237" s="65"/>
      <c r="E237" s="65"/>
      <c r="F237" s="65"/>
      <c r="G237" s="41">
        <v>0</v>
      </c>
      <c r="H237" s="41">
        <v>0</v>
      </c>
      <c r="I237" s="41">
        <v>0</v>
      </c>
    </row>
    <row r="238" spans="1:9" x14ac:dyDescent="0.25">
      <c r="A238" s="33">
        <v>3223</v>
      </c>
      <c r="B238" s="64" t="s">
        <v>190</v>
      </c>
      <c r="C238" s="64"/>
      <c r="D238" s="64"/>
      <c r="E238" s="64"/>
      <c r="F238" s="64"/>
      <c r="G238" s="34">
        <f t="shared" ref="G238:I238" si="85">SUM(G239:G241)</f>
        <v>18051</v>
      </c>
      <c r="H238" s="34">
        <f t="shared" si="85"/>
        <v>18051</v>
      </c>
      <c r="I238" s="34">
        <f t="shared" si="85"/>
        <v>18051</v>
      </c>
    </row>
    <row r="239" spans="1:9" x14ac:dyDescent="0.25">
      <c r="A239" s="35">
        <v>32231</v>
      </c>
      <c r="B239" s="65" t="s">
        <v>191</v>
      </c>
      <c r="C239" s="65"/>
      <c r="D239" s="65"/>
      <c r="E239" s="65"/>
      <c r="F239" s="65"/>
      <c r="G239" s="41">
        <v>7300</v>
      </c>
      <c r="H239" s="41">
        <v>7300</v>
      </c>
      <c r="I239" s="41">
        <v>7300</v>
      </c>
    </row>
    <row r="240" spans="1:9" x14ac:dyDescent="0.25">
      <c r="A240" s="35">
        <v>32233</v>
      </c>
      <c r="B240" s="65" t="s">
        <v>192</v>
      </c>
      <c r="C240" s="65"/>
      <c r="D240" s="65"/>
      <c r="E240" s="65"/>
      <c r="F240" s="65"/>
      <c r="G240" s="41">
        <v>10618</v>
      </c>
      <c r="H240" s="41">
        <v>10618</v>
      </c>
      <c r="I240" s="41">
        <v>10618</v>
      </c>
    </row>
    <row r="241" spans="1:9" x14ac:dyDescent="0.25">
      <c r="A241" s="35">
        <v>32234</v>
      </c>
      <c r="B241" s="65" t="s">
        <v>193</v>
      </c>
      <c r="C241" s="65"/>
      <c r="D241" s="65"/>
      <c r="E241" s="65"/>
      <c r="F241" s="65"/>
      <c r="G241" s="41">
        <v>133</v>
      </c>
      <c r="H241" s="41">
        <v>133</v>
      </c>
      <c r="I241" s="41">
        <v>133</v>
      </c>
    </row>
    <row r="242" spans="1:9" x14ac:dyDescent="0.25">
      <c r="A242" s="33">
        <v>3224</v>
      </c>
      <c r="B242" s="64" t="s">
        <v>194</v>
      </c>
      <c r="C242" s="64"/>
      <c r="D242" s="64"/>
      <c r="E242" s="64"/>
      <c r="F242" s="64"/>
      <c r="G242" s="34">
        <f t="shared" ref="G242:I242" si="86">SUM(G243:G245)</f>
        <v>19244</v>
      </c>
      <c r="H242" s="34">
        <f t="shared" si="86"/>
        <v>19244</v>
      </c>
      <c r="I242" s="34">
        <f t="shared" si="86"/>
        <v>19244</v>
      </c>
    </row>
    <row r="243" spans="1:9" x14ac:dyDescent="0.25">
      <c r="A243" s="35">
        <v>32241</v>
      </c>
      <c r="B243" s="65" t="s">
        <v>195</v>
      </c>
      <c r="C243" s="65"/>
      <c r="D243" s="65"/>
      <c r="E243" s="65"/>
      <c r="F243" s="65"/>
      <c r="G243" s="41">
        <v>13272</v>
      </c>
      <c r="H243" s="41">
        <v>13272</v>
      </c>
      <c r="I243" s="41">
        <v>13272</v>
      </c>
    </row>
    <row r="244" spans="1:9" x14ac:dyDescent="0.25">
      <c r="A244" s="35">
        <v>32242</v>
      </c>
      <c r="B244" s="65" t="s">
        <v>196</v>
      </c>
      <c r="C244" s="65"/>
      <c r="D244" s="65"/>
      <c r="E244" s="65"/>
      <c r="F244" s="65"/>
      <c r="G244" s="41">
        <v>3318</v>
      </c>
      <c r="H244" s="41">
        <v>3318</v>
      </c>
      <c r="I244" s="41">
        <v>3318</v>
      </c>
    </row>
    <row r="245" spans="1:9" x14ac:dyDescent="0.25">
      <c r="A245" s="35">
        <v>32244</v>
      </c>
      <c r="B245" s="65" t="s">
        <v>197</v>
      </c>
      <c r="C245" s="65"/>
      <c r="D245" s="65"/>
      <c r="E245" s="65"/>
      <c r="F245" s="65"/>
      <c r="G245" s="41">
        <v>2654</v>
      </c>
      <c r="H245" s="41">
        <v>2654</v>
      </c>
      <c r="I245" s="41">
        <v>2654</v>
      </c>
    </row>
    <row r="246" spans="1:9" x14ac:dyDescent="0.25">
      <c r="A246" s="33">
        <v>3225</v>
      </c>
      <c r="B246" s="64" t="s">
        <v>198</v>
      </c>
      <c r="C246" s="64"/>
      <c r="D246" s="64"/>
      <c r="E246" s="64"/>
      <c r="F246" s="64"/>
      <c r="G246" s="34">
        <f t="shared" ref="G246:I246" si="87">SUM(G247)</f>
        <v>929</v>
      </c>
      <c r="H246" s="34">
        <f t="shared" si="87"/>
        <v>929</v>
      </c>
      <c r="I246" s="34">
        <f t="shared" si="87"/>
        <v>929</v>
      </c>
    </row>
    <row r="247" spans="1:9" x14ac:dyDescent="0.25">
      <c r="A247" s="35">
        <v>32251</v>
      </c>
      <c r="B247" s="65" t="s">
        <v>198</v>
      </c>
      <c r="C247" s="65"/>
      <c r="D247" s="65"/>
      <c r="E247" s="65"/>
      <c r="F247" s="65"/>
      <c r="G247" s="41">
        <v>929</v>
      </c>
      <c r="H247" s="41">
        <v>929</v>
      </c>
      <c r="I247" s="41">
        <v>929</v>
      </c>
    </row>
    <row r="248" spans="1:9" x14ac:dyDescent="0.25">
      <c r="A248" s="52">
        <v>3227</v>
      </c>
      <c r="B248" s="53" t="s">
        <v>199</v>
      </c>
      <c r="C248" s="53"/>
      <c r="D248" s="53"/>
      <c r="E248" s="53"/>
      <c r="F248" s="53"/>
      <c r="G248" s="40">
        <f t="shared" ref="G248:I248" si="88">SUM(G249)</f>
        <v>199</v>
      </c>
      <c r="H248" s="40">
        <f t="shared" si="88"/>
        <v>199</v>
      </c>
      <c r="I248" s="40">
        <f t="shared" si="88"/>
        <v>199</v>
      </c>
    </row>
    <row r="249" spans="1:9" x14ac:dyDescent="0.25">
      <c r="A249" s="54">
        <v>32271</v>
      </c>
      <c r="B249" s="37" t="s">
        <v>199</v>
      </c>
      <c r="C249" s="37"/>
      <c r="D249" s="37"/>
      <c r="E249" s="37"/>
      <c r="F249" s="37"/>
      <c r="G249" s="41">
        <v>199</v>
      </c>
      <c r="H249" s="41">
        <v>199</v>
      </c>
      <c r="I249" s="41">
        <v>199</v>
      </c>
    </row>
    <row r="250" spans="1:9" x14ac:dyDescent="0.25">
      <c r="A250" s="31">
        <v>323</v>
      </c>
      <c r="B250" s="63" t="s">
        <v>200</v>
      </c>
      <c r="C250" s="63"/>
      <c r="D250" s="63"/>
      <c r="E250" s="63"/>
      <c r="F250" s="63"/>
      <c r="G250" s="32">
        <f t="shared" ref="G250:I250" si="89">SUM(G251+G255+G259+G262+G267+G269+G272+G275+G278+G280)</f>
        <v>52950</v>
      </c>
      <c r="H250" s="32">
        <f t="shared" si="89"/>
        <v>52950</v>
      </c>
      <c r="I250" s="32">
        <f t="shared" si="89"/>
        <v>52950</v>
      </c>
    </row>
    <row r="251" spans="1:9" x14ac:dyDescent="0.25">
      <c r="A251" s="33">
        <v>3231</v>
      </c>
      <c r="B251" s="64" t="s">
        <v>201</v>
      </c>
      <c r="C251" s="64"/>
      <c r="D251" s="64"/>
      <c r="E251" s="64"/>
      <c r="F251" s="64"/>
      <c r="G251" s="34">
        <f t="shared" ref="G251:I251" si="90">SUM(G252:G254)</f>
        <v>27872</v>
      </c>
      <c r="H251" s="34">
        <f t="shared" si="90"/>
        <v>27872</v>
      </c>
      <c r="I251" s="34">
        <f t="shared" si="90"/>
        <v>27872</v>
      </c>
    </row>
    <row r="252" spans="1:9" x14ac:dyDescent="0.25">
      <c r="A252" s="35">
        <v>32311</v>
      </c>
      <c r="B252" s="65" t="s">
        <v>201</v>
      </c>
      <c r="C252" s="65"/>
      <c r="D252" s="65"/>
      <c r="E252" s="65"/>
      <c r="F252" s="65"/>
      <c r="G252" s="41">
        <v>995</v>
      </c>
      <c r="H252" s="41">
        <v>995</v>
      </c>
      <c r="I252" s="41">
        <v>995</v>
      </c>
    </row>
    <row r="253" spans="1:9" x14ac:dyDescent="0.25">
      <c r="A253" s="35">
        <v>32313</v>
      </c>
      <c r="B253" s="65" t="s">
        <v>202</v>
      </c>
      <c r="C253" s="65"/>
      <c r="D253" s="65"/>
      <c r="E253" s="65"/>
      <c r="F253" s="65"/>
      <c r="G253" s="41">
        <v>332</v>
      </c>
      <c r="H253" s="41">
        <v>332</v>
      </c>
      <c r="I253" s="41">
        <v>332</v>
      </c>
    </row>
    <row r="254" spans="1:9" x14ac:dyDescent="0.25">
      <c r="A254" s="35">
        <v>32319</v>
      </c>
      <c r="B254" s="65" t="s">
        <v>203</v>
      </c>
      <c r="C254" s="65"/>
      <c r="D254" s="65"/>
      <c r="E254" s="65"/>
      <c r="F254" s="65"/>
      <c r="G254" s="41">
        <v>26545</v>
      </c>
      <c r="H254" s="41">
        <v>26545</v>
      </c>
      <c r="I254" s="41">
        <v>26545</v>
      </c>
    </row>
    <row r="255" spans="1:9" x14ac:dyDescent="0.25">
      <c r="A255" s="33">
        <v>3232</v>
      </c>
      <c r="B255" s="64" t="s">
        <v>204</v>
      </c>
      <c r="C255" s="64"/>
      <c r="D255" s="64"/>
      <c r="E255" s="64"/>
      <c r="F255" s="64"/>
      <c r="G255" s="34">
        <f t="shared" ref="G255:I255" si="91">SUM(G256:G258)</f>
        <v>18580</v>
      </c>
      <c r="H255" s="34">
        <f t="shared" si="91"/>
        <v>18580</v>
      </c>
      <c r="I255" s="34">
        <f t="shared" si="91"/>
        <v>18580</v>
      </c>
    </row>
    <row r="256" spans="1:9" x14ac:dyDescent="0.25">
      <c r="A256" s="35">
        <v>32321</v>
      </c>
      <c r="B256" s="65" t="s">
        <v>205</v>
      </c>
      <c r="C256" s="65"/>
      <c r="D256" s="65"/>
      <c r="E256" s="65"/>
      <c r="F256" s="65"/>
      <c r="G256" s="41">
        <v>13272</v>
      </c>
      <c r="H256" s="41">
        <v>13272</v>
      </c>
      <c r="I256" s="41">
        <v>13272</v>
      </c>
    </row>
    <row r="257" spans="1:9" x14ac:dyDescent="0.25">
      <c r="A257" s="35">
        <v>32322</v>
      </c>
      <c r="B257" s="65" t="s">
        <v>206</v>
      </c>
      <c r="C257" s="65"/>
      <c r="D257" s="65"/>
      <c r="E257" s="65"/>
      <c r="F257" s="65"/>
      <c r="G257" s="41">
        <v>2654</v>
      </c>
      <c r="H257" s="41">
        <v>2654</v>
      </c>
      <c r="I257" s="41">
        <v>2654</v>
      </c>
    </row>
    <row r="258" spans="1:9" x14ac:dyDescent="0.25">
      <c r="A258" s="35">
        <v>32329</v>
      </c>
      <c r="B258" s="35" t="s">
        <v>207</v>
      </c>
      <c r="C258" s="35"/>
      <c r="D258" s="35"/>
      <c r="E258" s="35"/>
      <c r="F258" s="35"/>
      <c r="G258" s="41">
        <v>2654</v>
      </c>
      <c r="H258" s="41">
        <v>2654</v>
      </c>
      <c r="I258" s="41">
        <v>2654</v>
      </c>
    </row>
    <row r="259" spans="1:9" x14ac:dyDescent="0.25">
      <c r="A259" s="33">
        <v>3233</v>
      </c>
      <c r="B259" s="64" t="s">
        <v>208</v>
      </c>
      <c r="C259" s="64"/>
      <c r="D259" s="64"/>
      <c r="E259" s="64"/>
      <c r="F259" s="64"/>
      <c r="G259" s="34">
        <f t="shared" ref="G259:I259" si="92">SUM(G260)</f>
        <v>127</v>
      </c>
      <c r="H259" s="34">
        <f t="shared" si="92"/>
        <v>127</v>
      </c>
      <c r="I259" s="34">
        <f t="shared" si="92"/>
        <v>127</v>
      </c>
    </row>
    <row r="260" spans="1:9" x14ac:dyDescent="0.25">
      <c r="A260" s="35">
        <v>32331</v>
      </c>
      <c r="B260" s="65" t="s">
        <v>209</v>
      </c>
      <c r="C260" s="65"/>
      <c r="D260" s="65"/>
      <c r="E260" s="65"/>
      <c r="F260" s="65"/>
      <c r="G260" s="41">
        <v>127</v>
      </c>
      <c r="H260" s="41">
        <v>127</v>
      </c>
      <c r="I260" s="41">
        <v>127</v>
      </c>
    </row>
    <row r="261" spans="1:9" x14ac:dyDescent="0.25">
      <c r="A261" s="35">
        <v>32332</v>
      </c>
      <c r="B261" s="37" t="s">
        <v>210</v>
      </c>
      <c r="C261" s="37"/>
      <c r="D261" s="37"/>
      <c r="E261" s="37"/>
      <c r="F261" s="37"/>
      <c r="G261" s="41">
        <v>0</v>
      </c>
      <c r="H261" s="41">
        <v>0</v>
      </c>
      <c r="I261" s="41">
        <v>0</v>
      </c>
    </row>
    <row r="262" spans="1:9" x14ac:dyDescent="0.25">
      <c r="A262" s="33">
        <v>3234</v>
      </c>
      <c r="B262" s="64" t="s">
        <v>211</v>
      </c>
      <c r="C262" s="64"/>
      <c r="D262" s="64"/>
      <c r="E262" s="64"/>
      <c r="F262" s="64"/>
      <c r="G262" s="34">
        <f t="shared" ref="G262:I262" si="93">SUM(G263:G266)</f>
        <v>2389</v>
      </c>
      <c r="H262" s="34">
        <f t="shared" si="93"/>
        <v>2389</v>
      </c>
      <c r="I262" s="34">
        <f t="shared" si="93"/>
        <v>2389</v>
      </c>
    </row>
    <row r="263" spans="1:9" x14ac:dyDescent="0.25">
      <c r="A263" s="35">
        <v>32341</v>
      </c>
      <c r="B263" s="65" t="s">
        <v>212</v>
      </c>
      <c r="C263" s="65"/>
      <c r="D263" s="65"/>
      <c r="E263" s="65"/>
      <c r="F263" s="65"/>
      <c r="G263" s="41">
        <v>597</v>
      </c>
      <c r="H263" s="41">
        <v>597</v>
      </c>
      <c r="I263" s="41">
        <v>597</v>
      </c>
    </row>
    <row r="264" spans="1:9" x14ac:dyDescent="0.25">
      <c r="A264" s="35">
        <v>32342</v>
      </c>
      <c r="B264" s="65" t="s">
        <v>213</v>
      </c>
      <c r="C264" s="65"/>
      <c r="D264" s="65"/>
      <c r="E264" s="65"/>
      <c r="F264" s="65"/>
      <c r="G264" s="41">
        <v>863</v>
      </c>
      <c r="H264" s="41">
        <v>863</v>
      </c>
      <c r="I264" s="41">
        <v>863</v>
      </c>
    </row>
    <row r="265" spans="1:9" x14ac:dyDescent="0.25">
      <c r="A265" s="35">
        <v>32343</v>
      </c>
      <c r="B265" s="65" t="s">
        <v>214</v>
      </c>
      <c r="C265" s="65"/>
      <c r="D265" s="65"/>
      <c r="E265" s="65"/>
      <c r="F265" s="65"/>
      <c r="G265" s="41">
        <v>133</v>
      </c>
      <c r="H265" s="41">
        <v>133</v>
      </c>
      <c r="I265" s="41">
        <v>133</v>
      </c>
    </row>
    <row r="266" spans="1:9" x14ac:dyDescent="0.25">
      <c r="A266" s="35">
        <v>32344</v>
      </c>
      <c r="B266" s="65" t="s">
        <v>215</v>
      </c>
      <c r="C266" s="65"/>
      <c r="D266" s="65"/>
      <c r="E266" s="65"/>
      <c r="F266" s="65"/>
      <c r="G266" s="41">
        <v>796</v>
      </c>
      <c r="H266" s="41">
        <v>796</v>
      </c>
      <c r="I266" s="41">
        <v>796</v>
      </c>
    </row>
    <row r="267" spans="1:9" x14ac:dyDescent="0.25">
      <c r="A267" s="33">
        <v>3235</v>
      </c>
      <c r="B267" s="53" t="s">
        <v>216</v>
      </c>
      <c r="C267" s="53"/>
      <c r="D267" s="53"/>
      <c r="E267" s="53"/>
      <c r="F267" s="53"/>
      <c r="G267" s="40">
        <f t="shared" ref="G267:I267" si="94">SUM(G268)</f>
        <v>133</v>
      </c>
      <c r="H267" s="40">
        <f t="shared" si="94"/>
        <v>133</v>
      </c>
      <c r="I267" s="40">
        <f t="shared" si="94"/>
        <v>133</v>
      </c>
    </row>
    <row r="268" spans="1:9" x14ac:dyDescent="0.25">
      <c r="A268" s="35">
        <v>32354</v>
      </c>
      <c r="B268" s="37" t="s">
        <v>217</v>
      </c>
      <c r="C268" s="37"/>
      <c r="D268" s="37"/>
      <c r="E268" s="37"/>
      <c r="F268" s="37"/>
      <c r="G268" s="41">
        <v>133</v>
      </c>
      <c r="H268" s="41">
        <v>133</v>
      </c>
      <c r="I268" s="41">
        <v>133</v>
      </c>
    </row>
    <row r="269" spans="1:9" x14ac:dyDescent="0.25">
      <c r="A269" s="33">
        <v>3236</v>
      </c>
      <c r="B269" s="64" t="s">
        <v>218</v>
      </c>
      <c r="C269" s="64"/>
      <c r="D269" s="64"/>
      <c r="E269" s="64"/>
      <c r="F269" s="64"/>
      <c r="G269" s="34">
        <f t="shared" ref="G269:I269" si="95">SUM(G270:G271)</f>
        <v>1991</v>
      </c>
      <c r="H269" s="34">
        <f t="shared" si="95"/>
        <v>1991</v>
      </c>
      <c r="I269" s="34">
        <f t="shared" si="95"/>
        <v>1991</v>
      </c>
    </row>
    <row r="270" spans="1:9" x14ac:dyDescent="0.25">
      <c r="A270" s="35">
        <v>32361</v>
      </c>
      <c r="B270" s="65" t="s">
        <v>219</v>
      </c>
      <c r="C270" s="65"/>
      <c r="D270" s="65"/>
      <c r="E270" s="65"/>
      <c r="F270" s="65"/>
      <c r="G270" s="41">
        <v>1593</v>
      </c>
      <c r="H270" s="41">
        <v>1593</v>
      </c>
      <c r="I270" s="41">
        <v>1593</v>
      </c>
    </row>
    <row r="271" spans="1:9" x14ac:dyDescent="0.25">
      <c r="A271" s="35">
        <v>32369</v>
      </c>
      <c r="B271" s="65" t="s">
        <v>220</v>
      </c>
      <c r="C271" s="65"/>
      <c r="D271" s="65"/>
      <c r="E271" s="65"/>
      <c r="F271" s="65"/>
      <c r="G271" s="41">
        <v>398</v>
      </c>
      <c r="H271" s="41">
        <v>398</v>
      </c>
      <c r="I271" s="41">
        <v>398</v>
      </c>
    </row>
    <row r="272" spans="1:9" x14ac:dyDescent="0.25">
      <c r="A272" s="33">
        <v>3237</v>
      </c>
      <c r="B272" s="64" t="s">
        <v>221</v>
      </c>
      <c r="C272" s="64"/>
      <c r="D272" s="64"/>
      <c r="E272" s="64"/>
      <c r="F272" s="64"/>
      <c r="G272" s="34">
        <f t="shared" ref="G272:I272" si="96">SUM(G273+G274)</f>
        <v>664</v>
      </c>
      <c r="H272" s="34">
        <f t="shared" si="96"/>
        <v>664</v>
      </c>
      <c r="I272" s="34">
        <f t="shared" si="96"/>
        <v>664</v>
      </c>
    </row>
    <row r="273" spans="1:9" x14ac:dyDescent="0.25">
      <c r="A273" s="35">
        <v>32372</v>
      </c>
      <c r="B273" s="65" t="s">
        <v>222</v>
      </c>
      <c r="C273" s="65"/>
      <c r="D273" s="65"/>
      <c r="E273" s="65"/>
      <c r="F273" s="65"/>
      <c r="G273" s="41">
        <v>531</v>
      </c>
      <c r="H273" s="41">
        <v>531</v>
      </c>
      <c r="I273" s="41">
        <v>531</v>
      </c>
    </row>
    <row r="274" spans="1:9" x14ac:dyDescent="0.25">
      <c r="A274" s="35">
        <v>32379</v>
      </c>
      <c r="B274" s="37" t="s">
        <v>223</v>
      </c>
      <c r="C274" s="37"/>
      <c r="D274" s="37"/>
      <c r="E274" s="37"/>
      <c r="F274" s="37"/>
      <c r="G274" s="41">
        <v>133</v>
      </c>
      <c r="H274" s="41">
        <v>133</v>
      </c>
      <c r="I274" s="41">
        <v>133</v>
      </c>
    </row>
    <row r="275" spans="1:9" x14ac:dyDescent="0.25">
      <c r="A275" s="33">
        <v>3238</v>
      </c>
      <c r="B275" s="64" t="s">
        <v>224</v>
      </c>
      <c r="C275" s="64"/>
      <c r="D275" s="64"/>
      <c r="E275" s="64"/>
      <c r="F275" s="64"/>
      <c r="G275" s="34">
        <f t="shared" ref="G275:I275" si="97">SUM(G276+G277)</f>
        <v>929</v>
      </c>
      <c r="H275" s="34">
        <f t="shared" si="97"/>
        <v>929</v>
      </c>
      <c r="I275" s="34">
        <f t="shared" si="97"/>
        <v>929</v>
      </c>
    </row>
    <row r="276" spans="1:9" x14ac:dyDescent="0.25">
      <c r="A276" s="35">
        <v>32381</v>
      </c>
      <c r="B276" s="65" t="s">
        <v>225</v>
      </c>
      <c r="C276" s="65"/>
      <c r="D276" s="65"/>
      <c r="E276" s="65"/>
      <c r="F276" s="65"/>
      <c r="G276" s="41">
        <v>531</v>
      </c>
      <c r="H276" s="41">
        <v>531</v>
      </c>
      <c r="I276" s="41">
        <v>531</v>
      </c>
    </row>
    <row r="277" spans="1:9" x14ac:dyDescent="0.25">
      <c r="A277" s="35">
        <v>32389</v>
      </c>
      <c r="B277" s="37" t="s">
        <v>226</v>
      </c>
      <c r="C277" s="37"/>
      <c r="D277" s="37"/>
      <c r="E277" s="37"/>
      <c r="F277" s="37"/>
      <c r="G277" s="41">
        <v>398</v>
      </c>
      <c r="H277" s="41">
        <v>398</v>
      </c>
      <c r="I277" s="41">
        <v>398</v>
      </c>
    </row>
    <row r="278" spans="1:9" x14ac:dyDescent="0.25">
      <c r="A278" s="33">
        <v>3239</v>
      </c>
      <c r="B278" s="53" t="s">
        <v>227</v>
      </c>
      <c r="C278" s="53"/>
      <c r="D278" s="53"/>
      <c r="E278" s="53"/>
      <c r="F278" s="53"/>
      <c r="G278" s="40">
        <f t="shared" ref="G278:I278" si="98">SUM(G279)</f>
        <v>265</v>
      </c>
      <c r="H278" s="40">
        <f t="shared" si="98"/>
        <v>265</v>
      </c>
      <c r="I278" s="40">
        <f t="shared" si="98"/>
        <v>265</v>
      </c>
    </row>
    <row r="279" spans="1:9" x14ac:dyDescent="0.25">
      <c r="A279" s="35">
        <v>32399</v>
      </c>
      <c r="B279" s="37" t="s">
        <v>228</v>
      </c>
      <c r="C279" s="37"/>
      <c r="D279" s="37"/>
      <c r="E279" s="37"/>
      <c r="F279" s="37"/>
      <c r="G279" s="41">
        <v>265</v>
      </c>
      <c r="H279" s="41">
        <v>265</v>
      </c>
      <c r="I279" s="41">
        <v>265</v>
      </c>
    </row>
    <row r="280" spans="1:9" x14ac:dyDescent="0.25">
      <c r="A280" s="33">
        <v>3241</v>
      </c>
      <c r="B280" s="53" t="s">
        <v>229</v>
      </c>
      <c r="C280" s="53"/>
      <c r="D280" s="53"/>
      <c r="E280" s="53"/>
      <c r="F280" s="53"/>
      <c r="G280" s="40">
        <f t="shared" ref="G280:I280" si="99">SUM(G281)</f>
        <v>0</v>
      </c>
      <c r="H280" s="40">
        <f t="shared" si="99"/>
        <v>0</v>
      </c>
      <c r="I280" s="40">
        <f t="shared" si="99"/>
        <v>0</v>
      </c>
    </row>
    <row r="281" spans="1:9" x14ac:dyDescent="0.25">
      <c r="A281" s="35">
        <v>32412</v>
      </c>
      <c r="B281" s="37" t="s">
        <v>230</v>
      </c>
      <c r="C281" s="37"/>
      <c r="D281" s="37"/>
      <c r="E281" s="37"/>
      <c r="F281" s="37"/>
      <c r="G281" s="41">
        <v>0</v>
      </c>
      <c r="H281" s="41">
        <v>0</v>
      </c>
      <c r="I281" s="41">
        <v>0</v>
      </c>
    </row>
    <row r="282" spans="1:9" x14ac:dyDescent="0.25">
      <c r="A282" s="31">
        <v>329</v>
      </c>
      <c r="B282" s="63" t="s">
        <v>128</v>
      </c>
      <c r="C282" s="63"/>
      <c r="D282" s="63"/>
      <c r="E282" s="63"/>
      <c r="F282" s="63"/>
      <c r="G282" s="32">
        <f t="shared" ref="G282:I282" si="100">SUM(G283+G286+G288+G290+G292)</f>
        <v>7115</v>
      </c>
      <c r="H282" s="32">
        <f t="shared" si="100"/>
        <v>7115</v>
      </c>
      <c r="I282" s="32">
        <f t="shared" si="100"/>
        <v>7115</v>
      </c>
    </row>
    <row r="283" spans="1:9" x14ac:dyDescent="0.25">
      <c r="A283" s="33">
        <v>3292</v>
      </c>
      <c r="B283" s="64" t="s">
        <v>231</v>
      </c>
      <c r="C283" s="64"/>
      <c r="D283" s="64"/>
      <c r="E283" s="64"/>
      <c r="F283" s="64"/>
      <c r="G283" s="34">
        <f t="shared" ref="G283:I283" si="101">SUM(G284+G285)</f>
        <v>677</v>
      </c>
      <c r="H283" s="34">
        <f t="shared" si="101"/>
        <v>677</v>
      </c>
      <c r="I283" s="34">
        <f t="shared" si="101"/>
        <v>677</v>
      </c>
    </row>
    <row r="284" spans="1:9" x14ac:dyDescent="0.25">
      <c r="A284" s="35">
        <v>32922</v>
      </c>
      <c r="B284" s="65" t="s">
        <v>232</v>
      </c>
      <c r="C284" s="65"/>
      <c r="D284" s="65"/>
      <c r="E284" s="65"/>
      <c r="F284" s="65"/>
      <c r="G284" s="41">
        <v>677</v>
      </c>
      <c r="H284" s="41">
        <v>677</v>
      </c>
      <c r="I284" s="41">
        <v>677</v>
      </c>
    </row>
    <row r="285" spans="1:9" x14ac:dyDescent="0.25">
      <c r="A285" s="35">
        <v>32923</v>
      </c>
      <c r="B285" s="65" t="s">
        <v>233</v>
      </c>
      <c r="C285" s="65"/>
      <c r="D285" s="65"/>
      <c r="E285" s="65"/>
      <c r="F285" s="65"/>
      <c r="G285" s="41">
        <v>0</v>
      </c>
      <c r="H285" s="41">
        <v>0</v>
      </c>
      <c r="I285" s="41">
        <v>0</v>
      </c>
    </row>
    <row r="286" spans="1:9" x14ac:dyDescent="0.25">
      <c r="A286" s="33">
        <v>3293</v>
      </c>
      <c r="B286" s="64" t="s">
        <v>234</v>
      </c>
      <c r="C286" s="64"/>
      <c r="D286" s="64"/>
      <c r="E286" s="64"/>
      <c r="F286" s="64"/>
      <c r="G286" s="34">
        <f t="shared" ref="G286:I286" si="102">SUM(G287)</f>
        <v>1062</v>
      </c>
      <c r="H286" s="34">
        <f t="shared" si="102"/>
        <v>1062</v>
      </c>
      <c r="I286" s="34">
        <f t="shared" si="102"/>
        <v>1062</v>
      </c>
    </row>
    <row r="287" spans="1:9" x14ac:dyDescent="0.25">
      <c r="A287" s="35">
        <v>32931</v>
      </c>
      <c r="B287" s="65" t="s">
        <v>234</v>
      </c>
      <c r="C287" s="65"/>
      <c r="D287" s="65"/>
      <c r="E287" s="65"/>
      <c r="F287" s="65"/>
      <c r="G287" s="41">
        <v>1062</v>
      </c>
      <c r="H287" s="41">
        <v>1062</v>
      </c>
      <c r="I287" s="41">
        <v>1062</v>
      </c>
    </row>
    <row r="288" spans="1:9" x14ac:dyDescent="0.25">
      <c r="A288" s="33">
        <v>3294</v>
      </c>
      <c r="B288" s="64" t="s">
        <v>235</v>
      </c>
      <c r="C288" s="64"/>
      <c r="D288" s="64"/>
      <c r="E288" s="64"/>
      <c r="F288" s="64"/>
      <c r="G288" s="34">
        <f t="shared" ref="G288:I290" si="103">SUM(G289)</f>
        <v>133</v>
      </c>
      <c r="H288" s="34">
        <f t="shared" si="103"/>
        <v>133</v>
      </c>
      <c r="I288" s="34">
        <f t="shared" si="103"/>
        <v>133</v>
      </c>
    </row>
    <row r="289" spans="1:9" x14ac:dyDescent="0.25">
      <c r="A289" s="35">
        <v>32941</v>
      </c>
      <c r="B289" s="65" t="s">
        <v>236</v>
      </c>
      <c r="C289" s="65"/>
      <c r="D289" s="65"/>
      <c r="E289" s="65"/>
      <c r="F289" s="65"/>
      <c r="G289" s="41">
        <v>133</v>
      </c>
      <c r="H289" s="41">
        <v>133</v>
      </c>
      <c r="I289" s="41">
        <v>133</v>
      </c>
    </row>
    <row r="290" spans="1:9" x14ac:dyDescent="0.25">
      <c r="A290" s="33">
        <v>3295</v>
      </c>
      <c r="B290" s="53" t="s">
        <v>237</v>
      </c>
      <c r="C290" s="53"/>
      <c r="D290" s="53"/>
      <c r="E290" s="53"/>
      <c r="F290" s="53"/>
      <c r="G290" s="40">
        <f t="shared" si="103"/>
        <v>4579</v>
      </c>
      <c r="H290" s="40">
        <f t="shared" si="103"/>
        <v>4579</v>
      </c>
      <c r="I290" s="40">
        <f t="shared" si="103"/>
        <v>4579</v>
      </c>
    </row>
    <row r="291" spans="1:9" x14ac:dyDescent="0.25">
      <c r="A291" s="35">
        <v>32959</v>
      </c>
      <c r="B291" s="37" t="s">
        <v>237</v>
      </c>
      <c r="C291" s="37"/>
      <c r="D291" s="37"/>
      <c r="E291" s="37"/>
      <c r="F291" s="37"/>
      <c r="G291" s="41">
        <v>4579</v>
      </c>
      <c r="H291" s="41">
        <v>4579</v>
      </c>
      <c r="I291" s="41">
        <v>4579</v>
      </c>
    </row>
    <row r="292" spans="1:9" x14ac:dyDescent="0.25">
      <c r="A292" s="33">
        <v>3299</v>
      </c>
      <c r="B292" s="64" t="s">
        <v>128</v>
      </c>
      <c r="C292" s="64"/>
      <c r="D292" s="64"/>
      <c r="E292" s="64"/>
      <c r="F292" s="64"/>
      <c r="G292" s="34">
        <f>SUM(G293:G293)</f>
        <v>664</v>
      </c>
      <c r="H292" s="34">
        <f>SUM(H293:H293)</f>
        <v>664</v>
      </c>
      <c r="I292" s="34">
        <f>SUM(I293:I293)</f>
        <v>664</v>
      </c>
    </row>
    <row r="293" spans="1:9" x14ac:dyDescent="0.25">
      <c r="A293" s="35">
        <v>32999</v>
      </c>
      <c r="B293" s="65" t="s">
        <v>128</v>
      </c>
      <c r="C293" s="65"/>
      <c r="D293" s="65"/>
      <c r="E293" s="65"/>
      <c r="F293" s="65"/>
      <c r="G293" s="41">
        <v>664</v>
      </c>
      <c r="H293" s="41">
        <v>664</v>
      </c>
      <c r="I293" s="41">
        <v>664</v>
      </c>
    </row>
    <row r="294" spans="1:9" x14ac:dyDescent="0.25">
      <c r="A294" s="31">
        <v>34</v>
      </c>
      <c r="B294" s="63" t="s">
        <v>133</v>
      </c>
      <c r="C294" s="63"/>
      <c r="D294" s="63"/>
      <c r="E294" s="63"/>
      <c r="F294" s="63"/>
      <c r="G294" s="32">
        <f t="shared" ref="G294:I295" si="104">SUM(G295)</f>
        <v>650</v>
      </c>
      <c r="H294" s="32">
        <f t="shared" si="104"/>
        <v>650</v>
      </c>
      <c r="I294" s="32">
        <f t="shared" si="104"/>
        <v>650</v>
      </c>
    </row>
    <row r="295" spans="1:9" x14ac:dyDescent="0.25">
      <c r="A295" s="31">
        <v>343</v>
      </c>
      <c r="B295" s="63" t="s">
        <v>134</v>
      </c>
      <c r="C295" s="63"/>
      <c r="D295" s="63"/>
      <c r="E295" s="63"/>
      <c r="F295" s="63"/>
      <c r="G295" s="32">
        <f t="shared" si="104"/>
        <v>650</v>
      </c>
      <c r="H295" s="32">
        <f t="shared" si="104"/>
        <v>650</v>
      </c>
      <c r="I295" s="32">
        <f t="shared" si="104"/>
        <v>650</v>
      </c>
    </row>
    <row r="296" spans="1:9" x14ac:dyDescent="0.25">
      <c r="A296" s="33">
        <v>3431</v>
      </c>
      <c r="B296" s="64" t="s">
        <v>238</v>
      </c>
      <c r="C296" s="64"/>
      <c r="D296" s="64"/>
      <c r="E296" s="64"/>
      <c r="F296" s="64"/>
      <c r="G296" s="34">
        <f t="shared" ref="G296:I296" si="105">SUM(G297+G298)</f>
        <v>650</v>
      </c>
      <c r="H296" s="34">
        <f t="shared" si="105"/>
        <v>650</v>
      </c>
      <c r="I296" s="34">
        <f t="shared" si="105"/>
        <v>650</v>
      </c>
    </row>
    <row r="297" spans="1:9" x14ac:dyDescent="0.25">
      <c r="A297" s="35">
        <v>34311</v>
      </c>
      <c r="B297" s="65" t="s">
        <v>239</v>
      </c>
      <c r="C297" s="65"/>
      <c r="D297" s="65"/>
      <c r="E297" s="65"/>
      <c r="F297" s="65"/>
      <c r="G297" s="41">
        <v>637</v>
      </c>
      <c r="H297" s="41">
        <v>637</v>
      </c>
      <c r="I297" s="41">
        <v>637</v>
      </c>
    </row>
    <row r="298" spans="1:9" x14ac:dyDescent="0.25">
      <c r="A298" s="35">
        <v>34333</v>
      </c>
      <c r="B298" s="37" t="s">
        <v>240</v>
      </c>
      <c r="C298" s="37"/>
      <c r="D298" s="37"/>
      <c r="E298" s="37"/>
      <c r="F298" s="37"/>
      <c r="G298" s="41">
        <v>13</v>
      </c>
      <c r="H298" s="41">
        <v>13</v>
      </c>
      <c r="I298" s="41">
        <v>13</v>
      </c>
    </row>
    <row r="299" spans="1:9" x14ac:dyDescent="0.25">
      <c r="A299" s="71"/>
      <c r="B299" s="71"/>
      <c r="C299" s="71"/>
      <c r="D299" s="71"/>
      <c r="E299" s="71"/>
      <c r="F299" s="71"/>
      <c r="G299" s="71"/>
      <c r="H299" s="71"/>
      <c r="I299" s="71"/>
    </row>
    <row r="300" spans="1:9" x14ac:dyDescent="0.25">
      <c r="A300" s="27" t="s">
        <v>171</v>
      </c>
      <c r="B300" s="67" t="s">
        <v>51</v>
      </c>
      <c r="C300" s="67"/>
      <c r="D300" s="67"/>
      <c r="E300" s="67"/>
      <c r="F300" s="67"/>
      <c r="G300" s="28">
        <f t="shared" ref="G300:I300" si="106">SUM(G301)</f>
        <v>1857</v>
      </c>
      <c r="H300" s="28">
        <f t="shared" si="106"/>
        <v>1857</v>
      </c>
      <c r="I300" s="28">
        <f t="shared" si="106"/>
        <v>1857</v>
      </c>
    </row>
    <row r="301" spans="1:9" x14ac:dyDescent="0.25">
      <c r="A301" s="29" t="s">
        <v>168</v>
      </c>
      <c r="B301" s="68" t="s">
        <v>173</v>
      </c>
      <c r="C301" s="68"/>
      <c r="D301" s="68"/>
      <c r="E301" s="68"/>
      <c r="F301" s="68"/>
      <c r="G301" s="30">
        <f t="shared" ref="G301:I301" si="107">SUM(G302+G307)</f>
        <v>1857</v>
      </c>
      <c r="H301" s="30">
        <f t="shared" si="107"/>
        <v>1857</v>
      </c>
      <c r="I301" s="30">
        <f t="shared" si="107"/>
        <v>1857</v>
      </c>
    </row>
    <row r="302" spans="1:9" x14ac:dyDescent="0.25">
      <c r="A302" s="31">
        <v>3</v>
      </c>
      <c r="B302" s="63" t="s">
        <v>105</v>
      </c>
      <c r="C302" s="63"/>
      <c r="D302" s="63"/>
      <c r="E302" s="63"/>
      <c r="F302" s="63"/>
      <c r="G302" s="32">
        <f t="shared" ref="G302:I305" si="108">SUM(G303)</f>
        <v>0</v>
      </c>
      <c r="H302" s="32">
        <f t="shared" si="108"/>
        <v>0</v>
      </c>
      <c r="I302" s="32">
        <f t="shared" si="108"/>
        <v>0</v>
      </c>
    </row>
    <row r="303" spans="1:9" x14ac:dyDescent="0.25">
      <c r="A303" s="31">
        <v>32</v>
      </c>
      <c r="B303" s="63" t="s">
        <v>124</v>
      </c>
      <c r="C303" s="63"/>
      <c r="D303" s="63"/>
      <c r="E303" s="63"/>
      <c r="F303" s="63"/>
      <c r="G303" s="32">
        <f t="shared" si="108"/>
        <v>0</v>
      </c>
      <c r="H303" s="32">
        <f t="shared" si="108"/>
        <v>0</v>
      </c>
      <c r="I303" s="32">
        <f t="shared" si="108"/>
        <v>0</v>
      </c>
    </row>
    <row r="304" spans="1:9" x14ac:dyDescent="0.25">
      <c r="A304" s="31">
        <v>323</v>
      </c>
      <c r="B304" s="63" t="s">
        <v>200</v>
      </c>
      <c r="C304" s="63"/>
      <c r="D304" s="63"/>
      <c r="E304" s="63"/>
      <c r="F304" s="63"/>
      <c r="G304" s="32">
        <f t="shared" si="108"/>
        <v>0</v>
      </c>
      <c r="H304" s="32">
        <f t="shared" si="108"/>
        <v>0</v>
      </c>
      <c r="I304" s="32">
        <f t="shared" si="108"/>
        <v>0</v>
      </c>
    </row>
    <row r="305" spans="1:9" x14ac:dyDescent="0.25">
      <c r="A305" s="33">
        <v>3232</v>
      </c>
      <c r="B305" s="64" t="s">
        <v>204</v>
      </c>
      <c r="C305" s="64"/>
      <c r="D305" s="64"/>
      <c r="E305" s="64"/>
      <c r="F305" s="64"/>
      <c r="G305" s="34">
        <f t="shared" si="108"/>
        <v>0</v>
      </c>
      <c r="H305" s="34">
        <f t="shared" si="108"/>
        <v>0</v>
      </c>
      <c r="I305" s="34">
        <f t="shared" si="108"/>
        <v>0</v>
      </c>
    </row>
    <row r="306" spans="1:9" x14ac:dyDescent="0.25">
      <c r="A306" s="35">
        <v>32322</v>
      </c>
      <c r="B306" s="65" t="s">
        <v>241</v>
      </c>
      <c r="C306" s="65"/>
      <c r="D306" s="65"/>
      <c r="E306" s="65"/>
      <c r="F306" s="65"/>
      <c r="G306" s="41">
        <v>0</v>
      </c>
      <c r="H306" s="41">
        <v>0</v>
      </c>
      <c r="I306" s="41">
        <v>0</v>
      </c>
    </row>
    <row r="307" spans="1:9" x14ac:dyDescent="0.25">
      <c r="A307" s="31">
        <v>4</v>
      </c>
      <c r="B307" s="63" t="s">
        <v>143</v>
      </c>
      <c r="C307" s="63"/>
      <c r="D307" s="63"/>
      <c r="E307" s="63"/>
      <c r="F307" s="63"/>
      <c r="G307" s="32">
        <f t="shared" ref="G307:I308" si="109">SUM(G308)</f>
        <v>1857</v>
      </c>
      <c r="H307" s="32">
        <f t="shared" si="109"/>
        <v>1857</v>
      </c>
      <c r="I307" s="32">
        <f t="shared" si="109"/>
        <v>1857</v>
      </c>
    </row>
    <row r="308" spans="1:9" x14ac:dyDescent="0.25">
      <c r="A308" s="31">
        <v>42</v>
      </c>
      <c r="B308" s="63" t="s">
        <v>144</v>
      </c>
      <c r="C308" s="63"/>
      <c r="D308" s="63"/>
      <c r="E308" s="63"/>
      <c r="F308" s="63"/>
      <c r="G308" s="32">
        <f t="shared" si="109"/>
        <v>1857</v>
      </c>
      <c r="H308" s="32">
        <f t="shared" si="109"/>
        <v>1857</v>
      </c>
      <c r="I308" s="32">
        <f t="shared" si="109"/>
        <v>1857</v>
      </c>
    </row>
    <row r="309" spans="1:9" x14ac:dyDescent="0.25">
      <c r="A309" s="31">
        <v>422</v>
      </c>
      <c r="B309" s="63" t="s">
        <v>145</v>
      </c>
      <c r="C309" s="63"/>
      <c r="D309" s="63"/>
      <c r="E309" s="63"/>
      <c r="F309" s="63"/>
      <c r="G309" s="32">
        <f t="shared" ref="G309:I309" si="110">SUM(G310+G314+G316+G318+G320)</f>
        <v>1857</v>
      </c>
      <c r="H309" s="32">
        <f t="shared" si="110"/>
        <v>1857</v>
      </c>
      <c r="I309" s="32">
        <f t="shared" si="110"/>
        <v>1857</v>
      </c>
    </row>
    <row r="310" spans="1:9" x14ac:dyDescent="0.25">
      <c r="A310" s="33">
        <v>4221</v>
      </c>
      <c r="B310" s="64" t="s">
        <v>146</v>
      </c>
      <c r="C310" s="64"/>
      <c r="D310" s="64"/>
      <c r="E310" s="64"/>
      <c r="F310" s="64"/>
      <c r="G310" s="34">
        <f t="shared" ref="G310:I310" si="111">SUM(G311:G313)</f>
        <v>795</v>
      </c>
      <c r="H310" s="34">
        <f t="shared" si="111"/>
        <v>795</v>
      </c>
      <c r="I310" s="34">
        <f t="shared" si="111"/>
        <v>795</v>
      </c>
    </row>
    <row r="311" spans="1:9" x14ac:dyDescent="0.25">
      <c r="A311" s="35">
        <v>42211</v>
      </c>
      <c r="B311" s="65" t="s">
        <v>147</v>
      </c>
      <c r="C311" s="65"/>
      <c r="D311" s="65"/>
      <c r="E311" s="65"/>
      <c r="F311" s="65"/>
      <c r="G311" s="41">
        <v>265</v>
      </c>
      <c r="H311" s="41">
        <v>265</v>
      </c>
      <c r="I311" s="41">
        <v>265</v>
      </c>
    </row>
    <row r="312" spans="1:9" x14ac:dyDescent="0.25">
      <c r="A312" s="35">
        <v>42212</v>
      </c>
      <c r="B312" s="65" t="s">
        <v>242</v>
      </c>
      <c r="C312" s="65"/>
      <c r="D312" s="65"/>
      <c r="E312" s="65"/>
      <c r="F312" s="65"/>
      <c r="G312" s="41">
        <v>265</v>
      </c>
      <c r="H312" s="41">
        <v>265</v>
      </c>
      <c r="I312" s="41">
        <v>265</v>
      </c>
    </row>
    <row r="313" spans="1:9" x14ac:dyDescent="0.25">
      <c r="A313" s="35">
        <v>42219</v>
      </c>
      <c r="B313" s="65" t="s">
        <v>243</v>
      </c>
      <c r="C313" s="65"/>
      <c r="D313" s="65"/>
      <c r="E313" s="65"/>
      <c r="F313" s="65"/>
      <c r="G313" s="41">
        <v>265</v>
      </c>
      <c r="H313" s="41">
        <v>265</v>
      </c>
      <c r="I313" s="41">
        <v>265</v>
      </c>
    </row>
    <row r="314" spans="1:9" x14ac:dyDescent="0.25">
      <c r="A314" s="33">
        <v>4222</v>
      </c>
      <c r="B314" s="64" t="s">
        <v>244</v>
      </c>
      <c r="C314" s="64"/>
      <c r="D314" s="64"/>
      <c r="E314" s="64"/>
      <c r="F314" s="64"/>
      <c r="G314" s="34">
        <f t="shared" ref="G314:I314" si="112">SUM(G315)</f>
        <v>0</v>
      </c>
      <c r="H314" s="34">
        <f t="shared" si="112"/>
        <v>0</v>
      </c>
      <c r="I314" s="34">
        <f t="shared" si="112"/>
        <v>0</v>
      </c>
    </row>
    <row r="315" spans="1:9" x14ac:dyDescent="0.25">
      <c r="A315" s="35">
        <v>42229</v>
      </c>
      <c r="B315" s="65" t="s">
        <v>245</v>
      </c>
      <c r="C315" s="65"/>
      <c r="D315" s="65"/>
      <c r="E315" s="65"/>
      <c r="F315" s="65"/>
      <c r="G315" s="41">
        <v>0</v>
      </c>
      <c r="H315" s="41">
        <v>0</v>
      </c>
      <c r="I315" s="41">
        <v>0</v>
      </c>
    </row>
    <row r="316" spans="1:9" x14ac:dyDescent="0.25">
      <c r="A316" s="33">
        <v>4223</v>
      </c>
      <c r="B316" s="64" t="s">
        <v>246</v>
      </c>
      <c r="C316" s="64"/>
      <c r="D316" s="64"/>
      <c r="E316" s="64"/>
      <c r="F316" s="64"/>
      <c r="G316" s="34">
        <f t="shared" ref="G316:I316" si="113">SUM(G317:G317)</f>
        <v>265</v>
      </c>
      <c r="H316" s="34">
        <f t="shared" si="113"/>
        <v>265</v>
      </c>
      <c r="I316" s="34">
        <f t="shared" si="113"/>
        <v>265</v>
      </c>
    </row>
    <row r="317" spans="1:9" x14ac:dyDescent="0.25">
      <c r="A317" s="35">
        <v>42231</v>
      </c>
      <c r="B317" s="65" t="s">
        <v>247</v>
      </c>
      <c r="C317" s="65"/>
      <c r="D317" s="65"/>
      <c r="E317" s="65"/>
      <c r="F317" s="65"/>
      <c r="G317" s="41">
        <v>265</v>
      </c>
      <c r="H317" s="41">
        <v>265</v>
      </c>
      <c r="I317" s="41">
        <v>265</v>
      </c>
    </row>
    <row r="318" spans="1:9" x14ac:dyDescent="0.25">
      <c r="A318" s="33">
        <v>4226</v>
      </c>
      <c r="B318" s="64" t="s">
        <v>148</v>
      </c>
      <c r="C318" s="64"/>
      <c r="D318" s="64"/>
      <c r="E318" s="64"/>
      <c r="F318" s="64"/>
      <c r="G318" s="34">
        <f t="shared" ref="G318:I318" si="114">SUM(G319:G319)</f>
        <v>133</v>
      </c>
      <c r="H318" s="34">
        <f t="shared" si="114"/>
        <v>133</v>
      </c>
      <c r="I318" s="34">
        <f t="shared" si="114"/>
        <v>133</v>
      </c>
    </row>
    <row r="319" spans="1:9" x14ac:dyDescent="0.25">
      <c r="A319" s="35">
        <v>42261</v>
      </c>
      <c r="B319" s="65" t="s">
        <v>149</v>
      </c>
      <c r="C319" s="65"/>
      <c r="D319" s="65"/>
      <c r="E319" s="65"/>
      <c r="F319" s="65"/>
      <c r="G319" s="41">
        <v>133</v>
      </c>
      <c r="H319" s="41">
        <v>133</v>
      </c>
      <c r="I319" s="41">
        <v>133</v>
      </c>
    </row>
    <row r="320" spans="1:9" x14ac:dyDescent="0.25">
      <c r="A320" s="33">
        <v>4227</v>
      </c>
      <c r="B320" s="64" t="s">
        <v>165</v>
      </c>
      <c r="C320" s="64"/>
      <c r="D320" s="64"/>
      <c r="E320" s="64"/>
      <c r="F320" s="64"/>
      <c r="G320" s="34">
        <f t="shared" ref="G320:I320" si="115">SUM(G321:G321)</f>
        <v>664</v>
      </c>
      <c r="H320" s="34">
        <f t="shared" si="115"/>
        <v>664</v>
      </c>
      <c r="I320" s="34">
        <f t="shared" si="115"/>
        <v>664</v>
      </c>
    </row>
    <row r="321" spans="1:9" x14ac:dyDescent="0.25">
      <c r="A321" s="35">
        <v>42273</v>
      </c>
      <c r="B321" s="65" t="s">
        <v>167</v>
      </c>
      <c r="C321" s="65"/>
      <c r="D321" s="65"/>
      <c r="E321" s="65"/>
      <c r="F321" s="65"/>
      <c r="G321" s="41">
        <v>664</v>
      </c>
      <c r="H321" s="41">
        <v>664</v>
      </c>
      <c r="I321" s="41">
        <v>664</v>
      </c>
    </row>
    <row r="322" spans="1:9" x14ac:dyDescent="0.25">
      <c r="A322" s="35"/>
      <c r="B322" s="37"/>
      <c r="C322" s="37"/>
      <c r="D322" s="37"/>
      <c r="E322" s="37"/>
      <c r="F322" s="37"/>
      <c r="G322" s="38"/>
      <c r="H322" s="39"/>
      <c r="I322" s="39"/>
    </row>
    <row r="323" spans="1:9" x14ac:dyDescent="0.25">
      <c r="A323" s="27" t="s">
        <v>171</v>
      </c>
      <c r="B323" s="67" t="s">
        <v>51</v>
      </c>
      <c r="C323" s="67"/>
      <c r="D323" s="67"/>
      <c r="E323" s="67"/>
      <c r="F323" s="67"/>
      <c r="G323" s="28">
        <f t="shared" ref="G323:I328" si="116">SUM(G324)</f>
        <v>8627</v>
      </c>
      <c r="H323" s="28">
        <f t="shared" si="116"/>
        <v>8627</v>
      </c>
      <c r="I323" s="28">
        <f t="shared" si="116"/>
        <v>8627</v>
      </c>
    </row>
    <row r="324" spans="1:9" x14ac:dyDescent="0.25">
      <c r="A324" s="29" t="s">
        <v>168</v>
      </c>
      <c r="B324" s="68" t="s">
        <v>169</v>
      </c>
      <c r="C324" s="68"/>
      <c r="D324" s="68"/>
      <c r="E324" s="68"/>
      <c r="F324" s="68"/>
      <c r="G324" s="30">
        <f t="shared" si="116"/>
        <v>8627</v>
      </c>
      <c r="H324" s="30">
        <f t="shared" si="116"/>
        <v>8627</v>
      </c>
      <c r="I324" s="30">
        <f t="shared" si="116"/>
        <v>8627</v>
      </c>
    </row>
    <row r="325" spans="1:9" x14ac:dyDescent="0.25">
      <c r="A325" s="31">
        <v>3</v>
      </c>
      <c r="B325" s="63" t="s">
        <v>105</v>
      </c>
      <c r="C325" s="63"/>
      <c r="D325" s="63"/>
      <c r="E325" s="63"/>
      <c r="F325" s="63"/>
      <c r="G325" s="32">
        <f t="shared" si="116"/>
        <v>8627</v>
      </c>
      <c r="H325" s="32">
        <f t="shared" si="116"/>
        <v>8627</v>
      </c>
      <c r="I325" s="32">
        <f t="shared" si="116"/>
        <v>8627</v>
      </c>
    </row>
    <row r="326" spans="1:9" x14ac:dyDescent="0.25">
      <c r="A326" s="31">
        <v>32</v>
      </c>
      <c r="B326" s="63" t="s">
        <v>124</v>
      </c>
      <c r="C326" s="63"/>
      <c r="D326" s="63"/>
      <c r="E326" s="63"/>
      <c r="F326" s="63"/>
      <c r="G326" s="32">
        <f t="shared" si="116"/>
        <v>8627</v>
      </c>
      <c r="H326" s="32">
        <f t="shared" si="116"/>
        <v>8627</v>
      </c>
      <c r="I326" s="32">
        <f t="shared" si="116"/>
        <v>8627</v>
      </c>
    </row>
    <row r="327" spans="1:9" x14ac:dyDescent="0.25">
      <c r="A327" s="31">
        <v>322</v>
      </c>
      <c r="B327" s="63" t="s">
        <v>156</v>
      </c>
      <c r="C327" s="63"/>
      <c r="D327" s="63"/>
      <c r="E327" s="63"/>
      <c r="F327" s="63"/>
      <c r="G327" s="32">
        <f t="shared" si="116"/>
        <v>8627</v>
      </c>
      <c r="H327" s="32">
        <f t="shared" si="116"/>
        <v>8627</v>
      </c>
      <c r="I327" s="32">
        <f t="shared" si="116"/>
        <v>8627</v>
      </c>
    </row>
    <row r="328" spans="1:9" x14ac:dyDescent="0.25">
      <c r="A328" s="33">
        <v>3222</v>
      </c>
      <c r="B328" s="64" t="s">
        <v>157</v>
      </c>
      <c r="C328" s="64"/>
      <c r="D328" s="64"/>
      <c r="E328" s="64"/>
      <c r="F328" s="64"/>
      <c r="G328" s="34">
        <f t="shared" si="116"/>
        <v>8627</v>
      </c>
      <c r="H328" s="34">
        <f t="shared" si="116"/>
        <v>8627</v>
      </c>
      <c r="I328" s="34">
        <f t="shared" si="116"/>
        <v>8627</v>
      </c>
    </row>
    <row r="329" spans="1:9" x14ac:dyDescent="0.25">
      <c r="A329" s="35">
        <v>32224</v>
      </c>
      <c r="B329" s="65" t="s">
        <v>158</v>
      </c>
      <c r="C329" s="65"/>
      <c r="D329" s="65"/>
      <c r="E329" s="65"/>
      <c r="F329" s="65"/>
      <c r="G329" s="41">
        <v>8627</v>
      </c>
      <c r="H329" s="41">
        <v>8627</v>
      </c>
      <c r="I329" s="41">
        <v>8627</v>
      </c>
    </row>
    <row r="330" spans="1:9" x14ac:dyDescent="0.25">
      <c r="A330" s="7"/>
      <c r="B330" s="71"/>
      <c r="C330" s="71"/>
      <c r="D330" s="71"/>
      <c r="E330" s="71"/>
      <c r="F330" s="71"/>
      <c r="G330" s="55"/>
      <c r="H330" s="56"/>
      <c r="I330" s="56"/>
    </row>
    <row r="331" spans="1:9" x14ac:dyDescent="0.25">
      <c r="A331" s="27" t="s">
        <v>171</v>
      </c>
      <c r="B331" s="67" t="s">
        <v>51</v>
      </c>
      <c r="C331" s="67"/>
      <c r="D331" s="67"/>
      <c r="E331" s="67"/>
      <c r="F331" s="67"/>
      <c r="G331" s="28">
        <f t="shared" ref="G331:I336" si="117">SUM(G332)</f>
        <v>1593</v>
      </c>
      <c r="H331" s="28">
        <f t="shared" si="117"/>
        <v>1593</v>
      </c>
      <c r="I331" s="28">
        <f t="shared" si="117"/>
        <v>1593</v>
      </c>
    </row>
    <row r="332" spans="1:9" x14ac:dyDescent="0.25">
      <c r="A332" s="29" t="s">
        <v>168</v>
      </c>
      <c r="B332" s="68" t="s">
        <v>248</v>
      </c>
      <c r="C332" s="68"/>
      <c r="D332" s="68"/>
      <c r="E332" s="68"/>
      <c r="F332" s="68"/>
      <c r="G332" s="30">
        <f t="shared" si="117"/>
        <v>1593</v>
      </c>
      <c r="H332" s="30">
        <f t="shared" si="117"/>
        <v>1593</v>
      </c>
      <c r="I332" s="30">
        <f t="shared" si="117"/>
        <v>1593</v>
      </c>
    </row>
    <row r="333" spans="1:9" x14ac:dyDescent="0.25">
      <c r="A333" s="31">
        <v>3</v>
      </c>
      <c r="B333" s="63" t="s">
        <v>105</v>
      </c>
      <c r="C333" s="63"/>
      <c r="D333" s="63"/>
      <c r="E333" s="63"/>
      <c r="F333" s="63"/>
      <c r="G333" s="32">
        <f t="shared" si="117"/>
        <v>1593</v>
      </c>
      <c r="H333" s="32">
        <f t="shared" si="117"/>
        <v>1593</v>
      </c>
      <c r="I333" s="32">
        <f t="shared" si="117"/>
        <v>1593</v>
      </c>
    </row>
    <row r="334" spans="1:9" x14ac:dyDescent="0.25">
      <c r="A334" s="31">
        <v>32</v>
      </c>
      <c r="B334" s="63" t="s">
        <v>124</v>
      </c>
      <c r="C334" s="63"/>
      <c r="D334" s="63"/>
      <c r="E334" s="63"/>
      <c r="F334" s="63"/>
      <c r="G334" s="32">
        <f t="shared" si="117"/>
        <v>1593</v>
      </c>
      <c r="H334" s="32">
        <f t="shared" si="117"/>
        <v>1593</v>
      </c>
      <c r="I334" s="32">
        <f t="shared" si="117"/>
        <v>1593</v>
      </c>
    </row>
    <row r="335" spans="1:9" x14ac:dyDescent="0.25">
      <c r="A335" s="31">
        <v>322</v>
      </c>
      <c r="B335" s="63" t="s">
        <v>156</v>
      </c>
      <c r="C335" s="63"/>
      <c r="D335" s="63"/>
      <c r="E335" s="63"/>
      <c r="F335" s="63"/>
      <c r="G335" s="32">
        <f t="shared" si="117"/>
        <v>1593</v>
      </c>
      <c r="H335" s="32">
        <f t="shared" si="117"/>
        <v>1593</v>
      </c>
      <c r="I335" s="32">
        <f t="shared" si="117"/>
        <v>1593</v>
      </c>
    </row>
    <row r="336" spans="1:9" x14ac:dyDescent="0.25">
      <c r="A336" s="33">
        <v>3222</v>
      </c>
      <c r="B336" s="64" t="s">
        <v>157</v>
      </c>
      <c r="C336" s="64"/>
      <c r="D336" s="64"/>
      <c r="E336" s="64"/>
      <c r="F336" s="64"/>
      <c r="G336" s="34">
        <f t="shared" si="117"/>
        <v>1593</v>
      </c>
      <c r="H336" s="34">
        <f t="shared" si="117"/>
        <v>1593</v>
      </c>
      <c r="I336" s="34">
        <f t="shared" si="117"/>
        <v>1593</v>
      </c>
    </row>
    <row r="337" spans="1:9" x14ac:dyDescent="0.25">
      <c r="A337" s="35">
        <v>32224</v>
      </c>
      <c r="B337" s="65" t="s">
        <v>157</v>
      </c>
      <c r="C337" s="65"/>
      <c r="D337" s="65"/>
      <c r="E337" s="65"/>
      <c r="F337" s="65"/>
      <c r="G337" s="41">
        <v>1593</v>
      </c>
      <c r="H337" s="41">
        <v>1593</v>
      </c>
      <c r="I337" s="41">
        <v>1593</v>
      </c>
    </row>
    <row r="338" spans="1:9" x14ac:dyDescent="0.25">
      <c r="A338" s="35"/>
      <c r="B338" s="65"/>
      <c r="C338" s="65"/>
      <c r="D338" s="65"/>
      <c r="E338" s="65"/>
      <c r="F338" s="65"/>
      <c r="G338" s="57"/>
      <c r="H338" s="57"/>
      <c r="I338" s="57"/>
    </row>
    <row r="339" spans="1:9" x14ac:dyDescent="0.25">
      <c r="A339" s="27" t="s">
        <v>171</v>
      </c>
      <c r="B339" s="67" t="s">
        <v>51</v>
      </c>
      <c r="C339" s="67"/>
      <c r="D339" s="67"/>
      <c r="E339" s="67"/>
      <c r="F339" s="67"/>
      <c r="G339" s="28">
        <f t="shared" ref="G339:I344" si="118">SUM(G340)</f>
        <v>1062</v>
      </c>
      <c r="H339" s="28">
        <f t="shared" si="118"/>
        <v>1062</v>
      </c>
      <c r="I339" s="28">
        <f t="shared" si="118"/>
        <v>1062</v>
      </c>
    </row>
    <row r="340" spans="1:9" x14ac:dyDescent="0.25">
      <c r="A340" s="29" t="s">
        <v>168</v>
      </c>
      <c r="B340" s="68" t="s">
        <v>249</v>
      </c>
      <c r="C340" s="68"/>
      <c r="D340" s="68"/>
      <c r="E340" s="68"/>
      <c r="F340" s="68"/>
      <c r="G340" s="30">
        <f t="shared" si="118"/>
        <v>1062</v>
      </c>
      <c r="H340" s="30">
        <f t="shared" si="118"/>
        <v>1062</v>
      </c>
      <c r="I340" s="30">
        <f t="shared" si="118"/>
        <v>1062</v>
      </c>
    </row>
    <row r="341" spans="1:9" x14ac:dyDescent="0.25">
      <c r="A341" s="31">
        <v>3</v>
      </c>
      <c r="B341" s="63" t="s">
        <v>105</v>
      </c>
      <c r="C341" s="63"/>
      <c r="D341" s="63"/>
      <c r="E341" s="63"/>
      <c r="F341" s="63"/>
      <c r="G341" s="32">
        <f t="shared" si="118"/>
        <v>1062</v>
      </c>
      <c r="H341" s="32">
        <f t="shared" si="118"/>
        <v>1062</v>
      </c>
      <c r="I341" s="32">
        <f t="shared" si="118"/>
        <v>1062</v>
      </c>
    </row>
    <row r="342" spans="1:9" x14ac:dyDescent="0.25">
      <c r="A342" s="31">
        <v>32</v>
      </c>
      <c r="B342" s="63" t="s">
        <v>124</v>
      </c>
      <c r="C342" s="63"/>
      <c r="D342" s="63"/>
      <c r="E342" s="63"/>
      <c r="F342" s="63"/>
      <c r="G342" s="32">
        <f t="shared" si="118"/>
        <v>1062</v>
      </c>
      <c r="H342" s="32">
        <f t="shared" si="118"/>
        <v>1062</v>
      </c>
      <c r="I342" s="32">
        <f t="shared" si="118"/>
        <v>1062</v>
      </c>
    </row>
    <row r="343" spans="1:9" x14ac:dyDescent="0.25">
      <c r="A343" s="31">
        <v>322</v>
      </c>
      <c r="B343" s="63" t="s">
        <v>156</v>
      </c>
      <c r="C343" s="63"/>
      <c r="D343" s="63"/>
      <c r="E343" s="63"/>
      <c r="F343" s="63"/>
      <c r="G343" s="32">
        <f t="shared" si="118"/>
        <v>1062</v>
      </c>
      <c r="H343" s="32">
        <f t="shared" si="118"/>
        <v>1062</v>
      </c>
      <c r="I343" s="32">
        <f t="shared" si="118"/>
        <v>1062</v>
      </c>
    </row>
    <row r="344" spans="1:9" x14ac:dyDescent="0.25">
      <c r="A344" s="33">
        <v>3222</v>
      </c>
      <c r="B344" s="64" t="s">
        <v>157</v>
      </c>
      <c r="C344" s="64"/>
      <c r="D344" s="64"/>
      <c r="E344" s="64"/>
      <c r="F344" s="64"/>
      <c r="G344" s="34">
        <f t="shared" si="118"/>
        <v>1062</v>
      </c>
      <c r="H344" s="34">
        <f t="shared" si="118"/>
        <v>1062</v>
      </c>
      <c r="I344" s="34">
        <f t="shared" si="118"/>
        <v>1062</v>
      </c>
    </row>
    <row r="345" spans="1:9" x14ac:dyDescent="0.25">
      <c r="A345" s="35">
        <v>32224</v>
      </c>
      <c r="B345" s="65" t="s">
        <v>158</v>
      </c>
      <c r="C345" s="65"/>
      <c r="D345" s="65"/>
      <c r="E345" s="65"/>
      <c r="F345" s="65"/>
      <c r="G345" s="41">
        <v>1062</v>
      </c>
      <c r="H345" s="41">
        <v>1062</v>
      </c>
      <c r="I345" s="41">
        <v>1062</v>
      </c>
    </row>
    <row r="346" spans="1:9" x14ac:dyDescent="0.25">
      <c r="A346" s="35"/>
      <c r="B346" s="65"/>
      <c r="C346" s="65"/>
      <c r="D346" s="65"/>
      <c r="E346" s="65"/>
      <c r="F346" s="65"/>
      <c r="G346" s="57"/>
      <c r="H346" s="57"/>
      <c r="I346" s="57"/>
    </row>
    <row r="347" spans="1:9" x14ac:dyDescent="0.25">
      <c r="A347" s="72" t="s">
        <v>250</v>
      </c>
      <c r="B347" s="72"/>
      <c r="C347" s="72"/>
      <c r="D347" s="72"/>
      <c r="E347" s="72"/>
      <c r="F347" s="72"/>
      <c r="G347" s="72"/>
      <c r="H347" s="72"/>
      <c r="I347" s="72"/>
    </row>
    <row r="348" spans="1:9" x14ac:dyDescent="0.25">
      <c r="A348" s="27" t="s">
        <v>251</v>
      </c>
      <c r="B348" s="67" t="s">
        <v>65</v>
      </c>
      <c r="C348" s="67"/>
      <c r="D348" s="67"/>
      <c r="E348" s="67"/>
      <c r="F348" s="67"/>
      <c r="G348" s="28">
        <f t="shared" ref="G348:I353" si="119">SUM(G349)</f>
        <v>11945</v>
      </c>
      <c r="H348" s="28">
        <f t="shared" si="119"/>
        <v>11945</v>
      </c>
      <c r="I348" s="28">
        <f t="shared" si="119"/>
        <v>11945</v>
      </c>
    </row>
    <row r="349" spans="1:9" x14ac:dyDescent="0.25">
      <c r="A349" s="29" t="s">
        <v>168</v>
      </c>
      <c r="B349" s="68" t="s">
        <v>252</v>
      </c>
      <c r="C349" s="68"/>
      <c r="D349" s="68"/>
      <c r="E349" s="68"/>
      <c r="F349" s="68"/>
      <c r="G349" s="30">
        <f t="shared" si="119"/>
        <v>11945</v>
      </c>
      <c r="H349" s="30">
        <f t="shared" si="119"/>
        <v>11945</v>
      </c>
      <c r="I349" s="30">
        <f t="shared" si="119"/>
        <v>11945</v>
      </c>
    </row>
    <row r="350" spans="1:9" x14ac:dyDescent="0.25">
      <c r="A350" s="31">
        <v>3</v>
      </c>
      <c r="B350" s="63" t="s">
        <v>105</v>
      </c>
      <c r="C350" s="63"/>
      <c r="D350" s="63"/>
      <c r="E350" s="63"/>
      <c r="F350" s="63"/>
      <c r="G350" s="32">
        <f t="shared" si="119"/>
        <v>11945</v>
      </c>
      <c r="H350" s="32">
        <f t="shared" si="119"/>
        <v>11945</v>
      </c>
      <c r="I350" s="32">
        <f t="shared" si="119"/>
        <v>11945</v>
      </c>
    </row>
    <row r="351" spans="1:9" x14ac:dyDescent="0.25">
      <c r="A351" s="31">
        <v>32</v>
      </c>
      <c r="B351" s="63" t="s">
        <v>124</v>
      </c>
      <c r="C351" s="63"/>
      <c r="D351" s="63"/>
      <c r="E351" s="63"/>
      <c r="F351" s="63"/>
      <c r="G351" s="32">
        <f t="shared" si="119"/>
        <v>11945</v>
      </c>
      <c r="H351" s="32">
        <f t="shared" si="119"/>
        <v>11945</v>
      </c>
      <c r="I351" s="32">
        <f t="shared" si="119"/>
        <v>11945</v>
      </c>
    </row>
    <row r="352" spans="1:9" x14ac:dyDescent="0.25">
      <c r="A352" s="31">
        <v>322</v>
      </c>
      <c r="B352" s="63" t="s">
        <v>156</v>
      </c>
      <c r="C352" s="63"/>
      <c r="D352" s="63"/>
      <c r="E352" s="63"/>
      <c r="F352" s="63"/>
      <c r="G352" s="32">
        <f t="shared" si="119"/>
        <v>11945</v>
      </c>
      <c r="H352" s="32">
        <f t="shared" si="119"/>
        <v>11945</v>
      </c>
      <c r="I352" s="32">
        <f t="shared" si="119"/>
        <v>11945</v>
      </c>
    </row>
    <row r="353" spans="1:9" x14ac:dyDescent="0.25">
      <c r="A353" s="33">
        <v>3222</v>
      </c>
      <c r="B353" s="64" t="s">
        <v>157</v>
      </c>
      <c r="C353" s="64"/>
      <c r="D353" s="64"/>
      <c r="E353" s="64"/>
      <c r="F353" s="64"/>
      <c r="G353" s="34">
        <f t="shared" si="119"/>
        <v>11945</v>
      </c>
      <c r="H353" s="34">
        <f t="shared" si="119"/>
        <v>11945</v>
      </c>
      <c r="I353" s="34">
        <f t="shared" si="119"/>
        <v>11945</v>
      </c>
    </row>
    <row r="354" spans="1:9" x14ac:dyDescent="0.25">
      <c r="A354" s="35">
        <v>32224</v>
      </c>
      <c r="B354" s="65" t="s">
        <v>158</v>
      </c>
      <c r="C354" s="65"/>
      <c r="D354" s="65"/>
      <c r="E354" s="65"/>
      <c r="F354" s="65"/>
      <c r="G354" s="41">
        <v>11945</v>
      </c>
      <c r="H354" s="41">
        <v>11945</v>
      </c>
      <c r="I354" s="41">
        <v>11945</v>
      </c>
    </row>
    <row r="355" spans="1:9" x14ac:dyDescent="0.25">
      <c r="A355" s="7"/>
      <c r="B355" s="71"/>
      <c r="C355" s="71"/>
      <c r="D355" s="71"/>
      <c r="E355" s="71"/>
      <c r="F355" s="71"/>
      <c r="G355" s="55"/>
      <c r="H355" s="56"/>
      <c r="I355" s="56"/>
    </row>
    <row r="356" spans="1:9" x14ac:dyDescent="0.25">
      <c r="A356" s="72" t="s">
        <v>253</v>
      </c>
      <c r="B356" s="72"/>
      <c r="C356" s="72"/>
      <c r="D356" s="72"/>
      <c r="E356" s="72"/>
      <c r="F356" s="72"/>
      <c r="G356" s="72"/>
      <c r="H356" s="72"/>
      <c r="I356" s="72"/>
    </row>
    <row r="357" spans="1:9" x14ac:dyDescent="0.25">
      <c r="A357" s="27" t="s">
        <v>254</v>
      </c>
      <c r="B357" s="67" t="s">
        <v>255</v>
      </c>
      <c r="C357" s="67"/>
      <c r="D357" s="67"/>
      <c r="E357" s="67"/>
      <c r="F357" s="67"/>
      <c r="G357" s="28">
        <f t="shared" ref="G357:I359" si="120">SUM(G358)</f>
        <v>2920</v>
      </c>
      <c r="H357" s="28">
        <f t="shared" si="120"/>
        <v>2920</v>
      </c>
      <c r="I357" s="28">
        <f t="shared" si="120"/>
        <v>2920</v>
      </c>
    </row>
    <row r="358" spans="1:9" x14ac:dyDescent="0.25">
      <c r="A358" s="29" t="s">
        <v>168</v>
      </c>
      <c r="B358" s="68" t="s">
        <v>173</v>
      </c>
      <c r="C358" s="68"/>
      <c r="D358" s="68"/>
      <c r="E358" s="68"/>
      <c r="F358" s="68"/>
      <c r="G358" s="30">
        <f t="shared" si="120"/>
        <v>2920</v>
      </c>
      <c r="H358" s="30">
        <f t="shared" si="120"/>
        <v>2920</v>
      </c>
      <c r="I358" s="30">
        <f t="shared" si="120"/>
        <v>2920</v>
      </c>
    </row>
    <row r="359" spans="1:9" x14ac:dyDescent="0.25">
      <c r="A359" s="31">
        <v>3</v>
      </c>
      <c r="B359" s="63" t="s">
        <v>105</v>
      </c>
      <c r="C359" s="63"/>
      <c r="D359" s="63"/>
      <c r="E359" s="63"/>
      <c r="F359" s="63"/>
      <c r="G359" s="32">
        <f t="shared" si="120"/>
        <v>2920</v>
      </c>
      <c r="H359" s="32">
        <f t="shared" si="120"/>
        <v>2920</v>
      </c>
      <c r="I359" s="32">
        <f t="shared" si="120"/>
        <v>2920</v>
      </c>
    </row>
    <row r="360" spans="1:9" x14ac:dyDescent="0.25">
      <c r="A360" s="31">
        <v>32</v>
      </c>
      <c r="B360" s="63" t="s">
        <v>124</v>
      </c>
      <c r="C360" s="63"/>
      <c r="D360" s="63"/>
      <c r="E360" s="63"/>
      <c r="F360" s="63"/>
      <c r="G360" s="32">
        <f t="shared" ref="G360:I360" si="121">SUM(G361+G365)</f>
        <v>2920</v>
      </c>
      <c r="H360" s="32">
        <f t="shared" si="121"/>
        <v>2920</v>
      </c>
      <c r="I360" s="32">
        <f t="shared" si="121"/>
        <v>2920</v>
      </c>
    </row>
    <row r="361" spans="1:9" x14ac:dyDescent="0.25">
      <c r="A361" s="31">
        <v>322</v>
      </c>
      <c r="B361" s="63" t="s">
        <v>156</v>
      </c>
      <c r="C361" s="63"/>
      <c r="D361" s="63"/>
      <c r="E361" s="63"/>
      <c r="F361" s="63"/>
      <c r="G361" s="32">
        <f t="shared" ref="G361:I362" si="122">SUM(G362)</f>
        <v>1593</v>
      </c>
      <c r="H361" s="32">
        <f t="shared" si="122"/>
        <v>1593</v>
      </c>
      <c r="I361" s="32">
        <f t="shared" si="122"/>
        <v>1593</v>
      </c>
    </row>
    <row r="362" spans="1:9" x14ac:dyDescent="0.25">
      <c r="A362" s="33">
        <v>3221</v>
      </c>
      <c r="B362" s="64" t="s">
        <v>256</v>
      </c>
      <c r="C362" s="64"/>
      <c r="D362" s="64"/>
      <c r="E362" s="64"/>
      <c r="F362" s="64"/>
      <c r="G362" s="34">
        <f t="shared" si="122"/>
        <v>1593</v>
      </c>
      <c r="H362" s="34">
        <f t="shared" si="122"/>
        <v>1593</v>
      </c>
      <c r="I362" s="34">
        <f t="shared" si="122"/>
        <v>1593</v>
      </c>
    </row>
    <row r="363" spans="1:9" x14ac:dyDescent="0.25">
      <c r="A363" s="35">
        <v>32219</v>
      </c>
      <c r="B363" s="73" t="s">
        <v>256</v>
      </c>
      <c r="C363" s="73"/>
      <c r="D363" s="73"/>
      <c r="E363" s="73"/>
      <c r="F363" s="73"/>
      <c r="G363" s="41">
        <v>1593</v>
      </c>
      <c r="H363" s="41">
        <v>1593</v>
      </c>
      <c r="I363" s="41">
        <v>1593</v>
      </c>
    </row>
    <row r="364" spans="1:9" x14ac:dyDescent="0.25">
      <c r="A364" s="31">
        <v>32</v>
      </c>
      <c r="B364" s="63" t="s">
        <v>124</v>
      </c>
      <c r="C364" s="63"/>
      <c r="D364" s="63"/>
      <c r="E364" s="63"/>
      <c r="F364" s="63"/>
      <c r="G364" s="32">
        <f t="shared" ref="G364:I366" si="123">SUM(G365)</f>
        <v>1327</v>
      </c>
      <c r="H364" s="32">
        <f t="shared" si="123"/>
        <v>1327</v>
      </c>
      <c r="I364" s="32">
        <f t="shared" si="123"/>
        <v>1327</v>
      </c>
    </row>
    <row r="365" spans="1:9" x14ac:dyDescent="0.25">
      <c r="A365" s="31">
        <v>329</v>
      </c>
      <c r="B365" s="63" t="s">
        <v>256</v>
      </c>
      <c r="C365" s="63"/>
      <c r="D365" s="63"/>
      <c r="E365" s="63"/>
      <c r="F365" s="63"/>
      <c r="G365" s="32">
        <f t="shared" si="123"/>
        <v>1327</v>
      </c>
      <c r="H365" s="32">
        <f t="shared" si="123"/>
        <v>1327</v>
      </c>
      <c r="I365" s="32">
        <f t="shared" si="123"/>
        <v>1327</v>
      </c>
    </row>
    <row r="366" spans="1:9" x14ac:dyDescent="0.25">
      <c r="A366" s="33">
        <v>3293</v>
      </c>
      <c r="B366" s="64" t="s">
        <v>234</v>
      </c>
      <c r="C366" s="64"/>
      <c r="D366" s="64"/>
      <c r="E366" s="64"/>
      <c r="F366" s="64"/>
      <c r="G366" s="34">
        <f t="shared" si="123"/>
        <v>1327</v>
      </c>
      <c r="H366" s="34">
        <f t="shared" si="123"/>
        <v>1327</v>
      </c>
      <c r="I366" s="34">
        <f t="shared" si="123"/>
        <v>1327</v>
      </c>
    </row>
    <row r="367" spans="1:9" x14ac:dyDescent="0.25">
      <c r="A367" s="35">
        <v>32931</v>
      </c>
      <c r="B367" s="65" t="s">
        <v>234</v>
      </c>
      <c r="C367" s="65"/>
      <c r="D367" s="65"/>
      <c r="E367" s="65"/>
      <c r="F367" s="65"/>
      <c r="G367" s="41">
        <v>1327</v>
      </c>
      <c r="H367" s="41">
        <v>1327</v>
      </c>
      <c r="I367" s="41">
        <v>1327</v>
      </c>
    </row>
    <row r="368" spans="1:9" x14ac:dyDescent="0.25">
      <c r="A368" s="35"/>
      <c r="B368" s="65"/>
      <c r="C368" s="65"/>
      <c r="D368" s="65"/>
      <c r="E368" s="65"/>
      <c r="F368" s="65"/>
      <c r="G368" s="56"/>
      <c r="H368" s="58"/>
      <c r="I368" s="7"/>
    </row>
    <row r="369" spans="1:9" x14ac:dyDescent="0.25">
      <c r="A369" s="7"/>
      <c r="B369" s="71"/>
      <c r="C369" s="71"/>
      <c r="D369" s="71"/>
      <c r="E369" s="71"/>
      <c r="F369" s="71"/>
      <c r="G369" s="56"/>
      <c r="H369" s="7"/>
      <c r="I369" s="7"/>
    </row>
    <row r="370" spans="1:9" x14ac:dyDescent="0.25">
      <c r="A370" s="72" t="s">
        <v>257</v>
      </c>
      <c r="B370" s="72"/>
      <c r="C370" s="72"/>
      <c r="D370" s="72"/>
      <c r="E370" s="72"/>
      <c r="F370" s="72"/>
      <c r="G370" s="72"/>
      <c r="H370" s="72"/>
      <c r="I370" s="72"/>
    </row>
    <row r="371" spans="1:9" x14ac:dyDescent="0.25">
      <c r="A371" s="27" t="s">
        <v>103</v>
      </c>
      <c r="B371" s="67" t="s">
        <v>258</v>
      </c>
      <c r="C371" s="67"/>
      <c r="D371" s="67"/>
      <c r="E371" s="67"/>
      <c r="F371" s="67"/>
      <c r="G371" s="28">
        <f t="shared" ref="G371:I374" si="124">SUM(G372)</f>
        <v>0</v>
      </c>
      <c r="H371" s="28">
        <f t="shared" si="124"/>
        <v>0</v>
      </c>
      <c r="I371" s="28">
        <f t="shared" si="124"/>
        <v>0</v>
      </c>
    </row>
    <row r="372" spans="1:9" x14ac:dyDescent="0.25">
      <c r="A372" s="29" t="s">
        <v>168</v>
      </c>
      <c r="B372" s="68" t="s">
        <v>173</v>
      </c>
      <c r="C372" s="68"/>
      <c r="D372" s="68"/>
      <c r="E372" s="68"/>
      <c r="F372" s="68"/>
      <c r="G372" s="30">
        <f t="shared" si="124"/>
        <v>0</v>
      </c>
      <c r="H372" s="30">
        <f t="shared" si="124"/>
        <v>0</v>
      </c>
      <c r="I372" s="30">
        <f t="shared" si="124"/>
        <v>0</v>
      </c>
    </row>
    <row r="373" spans="1:9" x14ac:dyDescent="0.25">
      <c r="A373" s="31">
        <v>3</v>
      </c>
      <c r="B373" s="63" t="s">
        <v>105</v>
      </c>
      <c r="C373" s="63"/>
      <c r="D373" s="63"/>
      <c r="E373" s="63"/>
      <c r="F373" s="63"/>
      <c r="G373" s="32">
        <f t="shared" si="124"/>
        <v>0</v>
      </c>
      <c r="H373" s="32">
        <f t="shared" si="124"/>
        <v>0</v>
      </c>
      <c r="I373" s="32">
        <f t="shared" si="124"/>
        <v>0</v>
      </c>
    </row>
    <row r="374" spans="1:9" x14ac:dyDescent="0.25">
      <c r="A374" s="31">
        <v>32</v>
      </c>
      <c r="B374" s="63" t="s">
        <v>124</v>
      </c>
      <c r="C374" s="63"/>
      <c r="D374" s="63"/>
      <c r="E374" s="63"/>
      <c r="F374" s="63"/>
      <c r="G374" s="32">
        <f t="shared" si="124"/>
        <v>0</v>
      </c>
      <c r="H374" s="32">
        <f t="shared" si="124"/>
        <v>0</v>
      </c>
      <c r="I374" s="32">
        <f t="shared" si="124"/>
        <v>0</v>
      </c>
    </row>
    <row r="375" spans="1:9" x14ac:dyDescent="0.25">
      <c r="A375" s="31">
        <v>324</v>
      </c>
      <c r="B375" s="70" t="s">
        <v>229</v>
      </c>
      <c r="C375" s="70"/>
      <c r="D375" s="70"/>
      <c r="E375" s="70"/>
      <c r="F375" s="70"/>
      <c r="G375" s="32">
        <f t="shared" ref="G375:I375" si="125">SUM(G376+G377)</f>
        <v>0</v>
      </c>
      <c r="H375" s="32">
        <f t="shared" si="125"/>
        <v>0</v>
      </c>
      <c r="I375" s="32">
        <f t="shared" si="125"/>
        <v>0</v>
      </c>
    </row>
    <row r="376" spans="1:9" x14ac:dyDescent="0.25">
      <c r="A376" s="7">
        <v>32412</v>
      </c>
      <c r="B376" s="7" t="s">
        <v>230</v>
      </c>
      <c r="C376" s="7"/>
      <c r="D376" s="7"/>
      <c r="E376" s="7"/>
      <c r="F376" s="7"/>
      <c r="G376" s="59">
        <v>0</v>
      </c>
      <c r="H376" s="59">
        <v>0</v>
      </c>
      <c r="I376" s="59">
        <v>0</v>
      </c>
    </row>
    <row r="377" spans="1:9" x14ac:dyDescent="0.25">
      <c r="A377" s="7">
        <v>9221</v>
      </c>
      <c r="B377" s="7" t="s">
        <v>259</v>
      </c>
      <c r="C377" s="7"/>
      <c r="D377" s="7"/>
      <c r="E377" s="7"/>
      <c r="F377" s="7"/>
      <c r="G377" s="59">
        <v>0</v>
      </c>
      <c r="H377" s="59">
        <v>0</v>
      </c>
      <c r="I377" s="59">
        <v>0</v>
      </c>
    </row>
    <row r="378" spans="1:9" x14ac:dyDescent="0.25">
      <c r="A378" s="66" t="s">
        <v>260</v>
      </c>
      <c r="B378" s="66"/>
      <c r="C378" s="66"/>
      <c r="D378" s="66"/>
      <c r="E378" s="66"/>
      <c r="F378" s="66"/>
      <c r="G378" s="66"/>
      <c r="H378" s="66"/>
      <c r="I378" s="66"/>
    </row>
    <row r="379" spans="1:9" x14ac:dyDescent="0.25">
      <c r="A379" s="27" t="s">
        <v>78</v>
      </c>
      <c r="B379" s="67" t="s">
        <v>79</v>
      </c>
      <c r="C379" s="67"/>
      <c r="D379" s="67"/>
      <c r="E379" s="67"/>
      <c r="F379" s="67"/>
      <c r="G379" s="28">
        <f t="shared" ref="G379:I384" si="126">SUM(G380)</f>
        <v>33270</v>
      </c>
      <c r="H379" s="28">
        <f t="shared" si="126"/>
        <v>0</v>
      </c>
      <c r="I379" s="28">
        <f t="shared" si="126"/>
        <v>0</v>
      </c>
    </row>
    <row r="380" spans="1:9" x14ac:dyDescent="0.25">
      <c r="A380" s="29" t="s">
        <v>29</v>
      </c>
      <c r="B380" s="68" t="s">
        <v>80</v>
      </c>
      <c r="C380" s="68"/>
      <c r="D380" s="68"/>
      <c r="E380" s="68"/>
      <c r="F380" s="68"/>
      <c r="G380" s="30">
        <f t="shared" si="126"/>
        <v>33270</v>
      </c>
      <c r="H380" s="30">
        <f t="shared" si="126"/>
        <v>0</v>
      </c>
      <c r="I380" s="30">
        <f t="shared" si="126"/>
        <v>0</v>
      </c>
    </row>
    <row r="381" spans="1:9" x14ac:dyDescent="0.25">
      <c r="A381" s="31">
        <v>3</v>
      </c>
      <c r="B381" s="63" t="s">
        <v>105</v>
      </c>
      <c r="C381" s="63"/>
      <c r="D381" s="63"/>
      <c r="E381" s="63"/>
      <c r="F381" s="63"/>
      <c r="G381" s="32">
        <f t="shared" si="126"/>
        <v>33270</v>
      </c>
      <c r="H381" s="32">
        <f t="shared" si="126"/>
        <v>0</v>
      </c>
      <c r="I381" s="32">
        <f t="shared" si="126"/>
        <v>0</v>
      </c>
    </row>
    <row r="382" spans="1:9" x14ac:dyDescent="0.25">
      <c r="A382" s="31">
        <v>36</v>
      </c>
      <c r="B382" s="69" t="s">
        <v>261</v>
      </c>
      <c r="C382" s="69"/>
      <c r="D382" s="69"/>
      <c r="E382" s="69"/>
      <c r="F382" s="69"/>
      <c r="G382" s="32">
        <f t="shared" si="126"/>
        <v>33270</v>
      </c>
      <c r="H382" s="32">
        <f t="shared" si="126"/>
        <v>0</v>
      </c>
      <c r="I382" s="32">
        <f t="shared" si="126"/>
        <v>0</v>
      </c>
    </row>
    <row r="383" spans="1:9" x14ac:dyDescent="0.25">
      <c r="A383" s="31">
        <v>369</v>
      </c>
      <c r="B383" s="70" t="s">
        <v>80</v>
      </c>
      <c r="C383" s="70"/>
      <c r="D383" s="70"/>
      <c r="E383" s="70"/>
      <c r="F383" s="70"/>
      <c r="G383" s="42">
        <f t="shared" si="126"/>
        <v>33270</v>
      </c>
      <c r="H383" s="42">
        <f t="shared" si="126"/>
        <v>0</v>
      </c>
      <c r="I383" s="42">
        <f t="shared" si="126"/>
        <v>0</v>
      </c>
    </row>
    <row r="384" spans="1:9" x14ac:dyDescent="0.25">
      <c r="A384" s="33">
        <v>3691</v>
      </c>
      <c r="B384" s="64" t="s">
        <v>82</v>
      </c>
      <c r="C384" s="64"/>
      <c r="D384" s="64"/>
      <c r="E384" s="64"/>
      <c r="F384" s="64"/>
      <c r="G384" s="34">
        <f t="shared" si="126"/>
        <v>33270</v>
      </c>
      <c r="H384" s="34">
        <f t="shared" si="126"/>
        <v>0</v>
      </c>
      <c r="I384" s="34">
        <f t="shared" si="126"/>
        <v>0</v>
      </c>
    </row>
    <row r="385" spans="1:9" x14ac:dyDescent="0.25">
      <c r="A385" s="35">
        <v>36911</v>
      </c>
      <c r="B385" s="65" t="s">
        <v>82</v>
      </c>
      <c r="C385" s="65"/>
      <c r="D385" s="65"/>
      <c r="E385" s="65"/>
      <c r="F385" s="65"/>
      <c r="G385" s="36">
        <v>33270</v>
      </c>
      <c r="H385" s="36">
        <v>0</v>
      </c>
      <c r="I385" s="36">
        <v>0</v>
      </c>
    </row>
    <row r="386" spans="1:9" x14ac:dyDescent="0.25">
      <c r="A386" s="7"/>
      <c r="B386" s="7"/>
      <c r="C386" s="7"/>
      <c r="D386" s="7"/>
      <c r="E386" s="7"/>
      <c r="F386" s="7"/>
      <c r="G386" s="4"/>
      <c r="H386" s="7"/>
      <c r="I386" s="7"/>
    </row>
    <row r="387" spans="1:9" x14ac:dyDescent="0.25">
      <c r="A387" s="66" t="s">
        <v>262</v>
      </c>
      <c r="B387" s="66"/>
      <c r="C387" s="66"/>
      <c r="D387" s="66"/>
      <c r="E387" s="66"/>
      <c r="F387" s="66"/>
      <c r="G387" s="66"/>
      <c r="H387" s="66"/>
      <c r="I387" s="66"/>
    </row>
    <row r="388" spans="1:9" x14ac:dyDescent="0.25">
      <c r="A388" s="27" t="s">
        <v>84</v>
      </c>
      <c r="B388" s="67" t="s">
        <v>263</v>
      </c>
      <c r="C388" s="67"/>
      <c r="D388" s="67"/>
      <c r="E388" s="67"/>
      <c r="F388" s="67"/>
      <c r="G388" s="28">
        <f t="shared" ref="G388:I388" si="127">SUM(G389+G396)</f>
        <v>929</v>
      </c>
      <c r="H388" s="28">
        <f t="shared" si="127"/>
        <v>929</v>
      </c>
      <c r="I388" s="28">
        <f t="shared" si="127"/>
        <v>929</v>
      </c>
    </row>
    <row r="389" spans="1:9" x14ac:dyDescent="0.25">
      <c r="A389" s="29" t="s">
        <v>264</v>
      </c>
      <c r="B389" s="68" t="s">
        <v>173</v>
      </c>
      <c r="C389" s="68"/>
      <c r="D389" s="68"/>
      <c r="E389" s="68"/>
      <c r="F389" s="68"/>
      <c r="G389" s="30">
        <f t="shared" ref="G389:I393" si="128">SUM(G390)</f>
        <v>929</v>
      </c>
      <c r="H389" s="30">
        <f t="shared" si="128"/>
        <v>929</v>
      </c>
      <c r="I389" s="30">
        <f t="shared" si="128"/>
        <v>929</v>
      </c>
    </row>
    <row r="390" spans="1:9" x14ac:dyDescent="0.25">
      <c r="A390" s="31">
        <v>3</v>
      </c>
      <c r="B390" s="63" t="s">
        <v>105</v>
      </c>
      <c r="C390" s="63"/>
      <c r="D390" s="63"/>
      <c r="E390" s="63"/>
      <c r="F390" s="63"/>
      <c r="G390" s="32">
        <f t="shared" si="128"/>
        <v>929</v>
      </c>
      <c r="H390" s="32">
        <f t="shared" si="128"/>
        <v>929</v>
      </c>
      <c r="I390" s="32">
        <f t="shared" si="128"/>
        <v>929</v>
      </c>
    </row>
    <row r="391" spans="1:9" x14ac:dyDescent="0.25">
      <c r="A391" s="31">
        <v>32</v>
      </c>
      <c r="B391" s="63" t="s">
        <v>124</v>
      </c>
      <c r="C391" s="63"/>
      <c r="D391" s="63"/>
      <c r="E391" s="63"/>
      <c r="F391" s="63"/>
      <c r="G391" s="32">
        <f t="shared" si="128"/>
        <v>929</v>
      </c>
      <c r="H391" s="32">
        <f t="shared" si="128"/>
        <v>929</v>
      </c>
      <c r="I391" s="32">
        <f t="shared" si="128"/>
        <v>929</v>
      </c>
    </row>
    <row r="392" spans="1:9" x14ac:dyDescent="0.25">
      <c r="A392" s="31">
        <v>322</v>
      </c>
      <c r="B392" s="63" t="s">
        <v>156</v>
      </c>
      <c r="C392" s="63"/>
      <c r="D392" s="63"/>
      <c r="E392" s="63"/>
      <c r="F392" s="63"/>
      <c r="G392" s="32">
        <f t="shared" si="128"/>
        <v>929</v>
      </c>
      <c r="H392" s="32">
        <f t="shared" si="128"/>
        <v>929</v>
      </c>
      <c r="I392" s="32">
        <f t="shared" si="128"/>
        <v>929</v>
      </c>
    </row>
    <row r="393" spans="1:9" x14ac:dyDescent="0.25">
      <c r="A393" s="33">
        <v>3222</v>
      </c>
      <c r="B393" s="64" t="s">
        <v>157</v>
      </c>
      <c r="C393" s="64"/>
      <c r="D393" s="64"/>
      <c r="E393" s="64"/>
      <c r="F393" s="64"/>
      <c r="G393" s="34">
        <f t="shared" si="128"/>
        <v>929</v>
      </c>
      <c r="H393" s="34">
        <f t="shared" si="128"/>
        <v>929</v>
      </c>
      <c r="I393" s="34">
        <f t="shared" si="128"/>
        <v>929</v>
      </c>
    </row>
    <row r="394" spans="1:9" x14ac:dyDescent="0.25">
      <c r="A394" s="35">
        <v>32222</v>
      </c>
      <c r="B394" s="65" t="s">
        <v>157</v>
      </c>
      <c r="C394" s="65"/>
      <c r="D394" s="65"/>
      <c r="E394" s="65"/>
      <c r="F394" s="65"/>
      <c r="G394" s="36">
        <v>929</v>
      </c>
      <c r="H394" s="36">
        <v>929</v>
      </c>
      <c r="I394" s="36">
        <v>929</v>
      </c>
    </row>
    <row r="395" spans="1:9" x14ac:dyDescent="0.25">
      <c r="A395" s="7"/>
      <c r="B395" s="7"/>
      <c r="C395" s="7"/>
      <c r="D395" s="7"/>
      <c r="E395" s="7"/>
      <c r="F395" s="7"/>
      <c r="G395" s="4"/>
      <c r="H395" s="7"/>
      <c r="I395" s="7"/>
    </row>
    <row r="396" spans="1:9" x14ac:dyDescent="0.25">
      <c r="A396" s="7"/>
      <c r="B396" s="7"/>
      <c r="C396" s="7"/>
      <c r="D396" s="7"/>
      <c r="E396" s="7"/>
      <c r="F396" s="7"/>
      <c r="G396" s="4"/>
      <c r="H396" s="7"/>
      <c r="I396" s="7"/>
    </row>
    <row r="397" spans="1:9" x14ac:dyDescent="0.25">
      <c r="A397" s="7"/>
      <c r="B397" s="7"/>
      <c r="C397" s="7"/>
      <c r="D397" s="7"/>
      <c r="E397" s="7"/>
      <c r="F397" s="7"/>
      <c r="G397" s="4"/>
      <c r="H397" s="7"/>
      <c r="I397" s="7"/>
    </row>
    <row r="398" spans="1:9" x14ac:dyDescent="0.25">
      <c r="A398" s="7"/>
      <c r="B398" s="7"/>
      <c r="C398" s="7"/>
      <c r="D398" s="7"/>
      <c r="E398" s="7"/>
      <c r="F398" s="7"/>
      <c r="G398" s="7"/>
      <c r="H398" s="7"/>
      <c r="I398" s="7"/>
    </row>
    <row r="399" spans="1:9" x14ac:dyDescent="0.25">
      <c r="A399" s="7"/>
      <c r="B399" s="7"/>
      <c r="C399" s="7"/>
      <c r="D399" s="7"/>
      <c r="E399" s="7"/>
      <c r="F399" s="7"/>
      <c r="G399" s="7"/>
      <c r="H399" s="7"/>
      <c r="I399" s="7"/>
    </row>
    <row r="400" spans="1:9" x14ac:dyDescent="0.25">
      <c r="A400" s="7"/>
      <c r="B400" s="7"/>
      <c r="C400" s="7"/>
      <c r="D400" s="7"/>
      <c r="E400" s="7"/>
      <c r="F400" s="7"/>
      <c r="G400" s="7"/>
      <c r="H400" s="7"/>
      <c r="I400" s="7"/>
    </row>
    <row r="401" spans="1:9" x14ac:dyDescent="0.25">
      <c r="A401" s="7"/>
      <c r="B401" s="7"/>
      <c r="C401" s="7"/>
      <c r="D401" s="7"/>
      <c r="E401" s="7"/>
      <c r="F401" s="7"/>
      <c r="G401" s="7"/>
      <c r="H401" s="7"/>
      <c r="I401" s="7"/>
    </row>
    <row r="402" spans="1:9" x14ac:dyDescent="0.25">
      <c r="A402" s="7"/>
      <c r="B402" s="7"/>
      <c r="C402" s="7"/>
      <c r="D402" s="7"/>
      <c r="E402" s="7"/>
      <c r="F402" s="7"/>
      <c r="G402" s="4"/>
      <c r="H402" s="7"/>
      <c r="I402" s="7"/>
    </row>
    <row r="403" spans="1:9" x14ac:dyDescent="0.25">
      <c r="A403" s="7"/>
      <c r="B403" s="7"/>
      <c r="C403" s="7"/>
      <c r="D403" s="7"/>
      <c r="E403" s="7"/>
      <c r="F403" s="7"/>
      <c r="G403" s="4"/>
      <c r="H403" s="7"/>
      <c r="I403" s="7"/>
    </row>
    <row r="404" spans="1:9" x14ac:dyDescent="0.25">
      <c r="A404" s="7"/>
      <c r="B404" s="7"/>
      <c r="C404" s="7"/>
      <c r="D404" s="7"/>
      <c r="E404" s="7"/>
      <c r="F404" s="7"/>
      <c r="G404" s="4"/>
      <c r="H404" s="58"/>
      <c r="I404" s="7"/>
    </row>
    <row r="405" spans="1:9" x14ac:dyDescent="0.25">
      <c r="A405" s="7"/>
      <c r="B405" s="7"/>
      <c r="C405" s="7"/>
      <c r="D405" s="7"/>
      <c r="E405" s="7"/>
      <c r="F405" s="7"/>
      <c r="G405" s="4"/>
      <c r="H405" s="58"/>
      <c r="I405" s="7"/>
    </row>
    <row r="406" spans="1:9" x14ac:dyDescent="0.25">
      <c r="A406" s="7"/>
      <c r="B406" s="7"/>
      <c r="C406" s="7"/>
      <c r="D406" s="7"/>
      <c r="E406" s="7"/>
      <c r="F406" s="7"/>
      <c r="G406" s="4"/>
      <c r="H406" s="7"/>
      <c r="I406" s="7"/>
    </row>
    <row r="407" spans="1:9" x14ac:dyDescent="0.25">
      <c r="A407" s="7"/>
      <c r="B407" s="7"/>
      <c r="C407" s="7"/>
      <c r="D407" s="7"/>
      <c r="E407" s="7"/>
      <c r="F407" s="7"/>
      <c r="G407" s="4"/>
      <c r="H407" s="7"/>
      <c r="I407" s="7"/>
    </row>
    <row r="408" spans="1:9" x14ac:dyDescent="0.25">
      <c r="A408" s="7"/>
      <c r="B408" s="7"/>
      <c r="C408" s="7"/>
      <c r="D408" s="7"/>
      <c r="E408" s="7"/>
      <c r="F408" s="7"/>
      <c r="G408" s="58"/>
      <c r="H408" s="60" t="s">
        <v>265</v>
      </c>
      <c r="I408" s="7"/>
    </row>
    <row r="409" spans="1:9" x14ac:dyDescent="0.25">
      <c r="A409" s="7"/>
      <c r="B409" s="7"/>
      <c r="C409" s="7"/>
      <c r="D409" s="7"/>
      <c r="E409" s="7"/>
      <c r="F409" s="7"/>
      <c r="G409" s="58"/>
      <c r="H409" s="61"/>
      <c r="I409" s="7"/>
    </row>
    <row r="410" spans="1:9" x14ac:dyDescent="0.25">
      <c r="A410" s="7"/>
      <c r="B410" s="7"/>
      <c r="C410" s="7"/>
      <c r="D410" s="7"/>
      <c r="E410" s="7"/>
      <c r="F410" s="7"/>
      <c r="G410" s="58"/>
      <c r="H410" s="61"/>
      <c r="I410" s="7"/>
    </row>
    <row r="411" spans="1:9" x14ac:dyDescent="0.25">
      <c r="A411" s="7"/>
      <c r="B411" s="7"/>
      <c r="C411" s="7"/>
      <c r="D411" s="7"/>
      <c r="E411" s="7"/>
      <c r="F411" s="7"/>
      <c r="G411" s="58"/>
      <c r="H411" s="62" t="s">
        <v>266</v>
      </c>
      <c r="I411" s="7"/>
    </row>
  </sheetData>
  <mergeCells count="358">
    <mergeCell ref="A9:A10"/>
    <mergeCell ref="B9:F10"/>
    <mergeCell ref="D11:F11"/>
    <mergeCell ref="D12:F12"/>
    <mergeCell ref="D13:F13"/>
    <mergeCell ref="B14:F14"/>
    <mergeCell ref="A1:E1"/>
    <mergeCell ref="B2:E2"/>
    <mergeCell ref="B3:E3"/>
    <mergeCell ref="A4:E4"/>
    <mergeCell ref="A5:I5"/>
    <mergeCell ref="A6:I6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A19:I19"/>
    <mergeCell ref="B20:F20"/>
    <mergeCell ref="A34:I34"/>
    <mergeCell ref="B35:F35"/>
    <mergeCell ref="B36:F36"/>
    <mergeCell ref="B37:F37"/>
    <mergeCell ref="B38:F38"/>
    <mergeCell ref="B39:F39"/>
    <mergeCell ref="B27:F27"/>
    <mergeCell ref="B28:F28"/>
    <mergeCell ref="B29:F29"/>
    <mergeCell ref="B30:F30"/>
    <mergeCell ref="B31:F31"/>
    <mergeCell ref="B32:F32"/>
    <mergeCell ref="B46:F46"/>
    <mergeCell ref="B47:F47"/>
    <mergeCell ref="A49:I49"/>
    <mergeCell ref="B50:F50"/>
    <mergeCell ref="B51:F51"/>
    <mergeCell ref="B52:F52"/>
    <mergeCell ref="B40:F40"/>
    <mergeCell ref="B41:F41"/>
    <mergeCell ref="B42:F42"/>
    <mergeCell ref="B43:F43"/>
    <mergeCell ref="B44:F44"/>
    <mergeCell ref="B45:F45"/>
    <mergeCell ref="B59:F59"/>
    <mergeCell ref="B60:F60"/>
    <mergeCell ref="B61:F61"/>
    <mergeCell ref="B62:F62"/>
    <mergeCell ref="B63:F63"/>
    <mergeCell ref="B64:F64"/>
    <mergeCell ref="B53:F53"/>
    <mergeCell ref="B54:F54"/>
    <mergeCell ref="B55:F55"/>
    <mergeCell ref="B56:F56"/>
    <mergeCell ref="A57:I57"/>
    <mergeCell ref="B58:F58"/>
    <mergeCell ref="B71:F71"/>
    <mergeCell ref="B72:F72"/>
    <mergeCell ref="B73:F73"/>
    <mergeCell ref="B74:F74"/>
    <mergeCell ref="B75:F75"/>
    <mergeCell ref="B76:F76"/>
    <mergeCell ref="B65:F65"/>
    <mergeCell ref="B66:F66"/>
    <mergeCell ref="B67:F67"/>
    <mergeCell ref="B68:F68"/>
    <mergeCell ref="B69:F69"/>
    <mergeCell ref="B70:F70"/>
    <mergeCell ref="B84:F84"/>
    <mergeCell ref="B85:F85"/>
    <mergeCell ref="B86:F86"/>
    <mergeCell ref="B87:F87"/>
    <mergeCell ref="A90:I90"/>
    <mergeCell ref="B91:F91"/>
    <mergeCell ref="B77:F77"/>
    <mergeCell ref="B78:F78"/>
    <mergeCell ref="A80:I80"/>
    <mergeCell ref="B81:F81"/>
    <mergeCell ref="B82:F82"/>
    <mergeCell ref="B83:F83"/>
    <mergeCell ref="A99:I99"/>
    <mergeCell ref="B100:F100"/>
    <mergeCell ref="B101:F101"/>
    <mergeCell ref="B102:F102"/>
    <mergeCell ref="B103:F103"/>
    <mergeCell ref="B104:F104"/>
    <mergeCell ref="B92:F92"/>
    <mergeCell ref="B93:F93"/>
    <mergeCell ref="B94:F94"/>
    <mergeCell ref="B95:F95"/>
    <mergeCell ref="B96:F96"/>
    <mergeCell ref="B97:F97"/>
    <mergeCell ref="B112:F112"/>
    <mergeCell ref="B113:F113"/>
    <mergeCell ref="B114:F114"/>
    <mergeCell ref="B116:F116"/>
    <mergeCell ref="B118:F118"/>
    <mergeCell ref="A121:A122"/>
    <mergeCell ref="B121:F122"/>
    <mergeCell ref="B105:F105"/>
    <mergeCell ref="B106:F106"/>
    <mergeCell ref="A108:I108"/>
    <mergeCell ref="B109:F109"/>
    <mergeCell ref="B110:F110"/>
    <mergeCell ref="B111:F111"/>
    <mergeCell ref="B129:F129"/>
    <mergeCell ref="B130:F130"/>
    <mergeCell ref="B131:F131"/>
    <mergeCell ref="B132:F132"/>
    <mergeCell ref="B133:F133"/>
    <mergeCell ref="B134:F134"/>
    <mergeCell ref="D123:F123"/>
    <mergeCell ref="D124:F124"/>
    <mergeCell ref="D125:F125"/>
    <mergeCell ref="B126:F126"/>
    <mergeCell ref="A127:I127"/>
    <mergeCell ref="B128:F128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53:F153"/>
    <mergeCell ref="B154:F154"/>
    <mergeCell ref="B155:F155"/>
    <mergeCell ref="B156:F156"/>
    <mergeCell ref="B157:F157"/>
    <mergeCell ref="B158:F158"/>
    <mergeCell ref="B147:F147"/>
    <mergeCell ref="B148:F148"/>
    <mergeCell ref="B149:F149"/>
    <mergeCell ref="B150:F150"/>
    <mergeCell ref="B151:F151"/>
    <mergeCell ref="B152:F152"/>
    <mergeCell ref="B165:F165"/>
    <mergeCell ref="B166:F166"/>
    <mergeCell ref="B167:F167"/>
    <mergeCell ref="B168:F168"/>
    <mergeCell ref="B169:F169"/>
    <mergeCell ref="B170:F170"/>
    <mergeCell ref="B159:F159"/>
    <mergeCell ref="B160:F160"/>
    <mergeCell ref="B161:F161"/>
    <mergeCell ref="B162:F162"/>
    <mergeCell ref="B163:F163"/>
    <mergeCell ref="B164:F164"/>
    <mergeCell ref="B177:F177"/>
    <mergeCell ref="B178:F178"/>
    <mergeCell ref="B179:F179"/>
    <mergeCell ref="B180:F180"/>
    <mergeCell ref="B181:F181"/>
    <mergeCell ref="B182:F182"/>
    <mergeCell ref="B171:F171"/>
    <mergeCell ref="B172:F172"/>
    <mergeCell ref="B173:F173"/>
    <mergeCell ref="B174:F174"/>
    <mergeCell ref="B175:F175"/>
    <mergeCell ref="B176:F176"/>
    <mergeCell ref="B190:F190"/>
    <mergeCell ref="B191:F191"/>
    <mergeCell ref="B192:F192"/>
    <mergeCell ref="B193:F193"/>
    <mergeCell ref="B194:F194"/>
    <mergeCell ref="B195:F195"/>
    <mergeCell ref="A184:I184"/>
    <mergeCell ref="B185:F185"/>
    <mergeCell ref="B186:F186"/>
    <mergeCell ref="B187:F187"/>
    <mergeCell ref="B188:F188"/>
    <mergeCell ref="B189:F189"/>
    <mergeCell ref="B202:F202"/>
    <mergeCell ref="B203:F203"/>
    <mergeCell ref="B204:F204"/>
    <mergeCell ref="B205:F205"/>
    <mergeCell ref="B206:F206"/>
    <mergeCell ref="B207:F207"/>
    <mergeCell ref="B196:F196"/>
    <mergeCell ref="B197:F197"/>
    <mergeCell ref="B198:F198"/>
    <mergeCell ref="B199:F199"/>
    <mergeCell ref="B200:F200"/>
    <mergeCell ref="B201:F201"/>
    <mergeCell ref="B215:F215"/>
    <mergeCell ref="B216:F216"/>
    <mergeCell ref="B217:F217"/>
    <mergeCell ref="B218:F218"/>
    <mergeCell ref="B219:F219"/>
    <mergeCell ref="B220:F220"/>
    <mergeCell ref="B208:F208"/>
    <mergeCell ref="B209:F209"/>
    <mergeCell ref="B210:F210"/>
    <mergeCell ref="B211:F211"/>
    <mergeCell ref="A213:I213"/>
    <mergeCell ref="B214:F214"/>
    <mergeCell ref="B228:F228"/>
    <mergeCell ref="B229:F229"/>
    <mergeCell ref="B230:F230"/>
    <mergeCell ref="B231:F231"/>
    <mergeCell ref="B232:F232"/>
    <mergeCell ref="B233:F233"/>
    <mergeCell ref="B221:F221"/>
    <mergeCell ref="B222:F222"/>
    <mergeCell ref="B223:F223"/>
    <mergeCell ref="B224:F224"/>
    <mergeCell ref="B225:F225"/>
    <mergeCell ref="B226:F226"/>
    <mergeCell ref="B241:F241"/>
    <mergeCell ref="B242:F242"/>
    <mergeCell ref="B243:F243"/>
    <mergeCell ref="B244:F244"/>
    <mergeCell ref="B245:F245"/>
    <mergeCell ref="B246:F246"/>
    <mergeCell ref="B234:F234"/>
    <mergeCell ref="B236:F236"/>
    <mergeCell ref="B237:F237"/>
    <mergeCell ref="B238:F238"/>
    <mergeCell ref="B239:F239"/>
    <mergeCell ref="B240:F240"/>
    <mergeCell ref="B255:F255"/>
    <mergeCell ref="B256:F256"/>
    <mergeCell ref="B257:F257"/>
    <mergeCell ref="B259:F259"/>
    <mergeCell ref="B260:F260"/>
    <mergeCell ref="B262:F262"/>
    <mergeCell ref="B247:F247"/>
    <mergeCell ref="B250:F250"/>
    <mergeCell ref="B251:F251"/>
    <mergeCell ref="B252:F252"/>
    <mergeCell ref="B253:F253"/>
    <mergeCell ref="B254:F254"/>
    <mergeCell ref="B271:F271"/>
    <mergeCell ref="B272:F272"/>
    <mergeCell ref="B273:F273"/>
    <mergeCell ref="B275:F275"/>
    <mergeCell ref="B276:F276"/>
    <mergeCell ref="B282:F282"/>
    <mergeCell ref="B263:F263"/>
    <mergeCell ref="B264:F264"/>
    <mergeCell ref="B265:F265"/>
    <mergeCell ref="B266:F266"/>
    <mergeCell ref="B269:F269"/>
    <mergeCell ref="B270:F270"/>
    <mergeCell ref="B289:F289"/>
    <mergeCell ref="B292:F292"/>
    <mergeCell ref="B293:F293"/>
    <mergeCell ref="B294:F294"/>
    <mergeCell ref="B295:F295"/>
    <mergeCell ref="B296:F296"/>
    <mergeCell ref="B283:F283"/>
    <mergeCell ref="B284:F284"/>
    <mergeCell ref="B285:F285"/>
    <mergeCell ref="B286:F286"/>
    <mergeCell ref="B287:F287"/>
    <mergeCell ref="B288:F288"/>
    <mergeCell ref="B304:F304"/>
    <mergeCell ref="B305:F305"/>
    <mergeCell ref="B306:F306"/>
    <mergeCell ref="B307:F307"/>
    <mergeCell ref="B308:F308"/>
    <mergeCell ref="B309:F309"/>
    <mergeCell ref="B297:F297"/>
    <mergeCell ref="A299:I299"/>
    <mergeCell ref="B300:F300"/>
    <mergeCell ref="B301:F301"/>
    <mergeCell ref="B302:F302"/>
    <mergeCell ref="B303:F303"/>
    <mergeCell ref="B316:F316"/>
    <mergeCell ref="B317:F317"/>
    <mergeCell ref="B318:F318"/>
    <mergeCell ref="B319:F319"/>
    <mergeCell ref="B320:F320"/>
    <mergeCell ref="B321:F321"/>
    <mergeCell ref="B310:F310"/>
    <mergeCell ref="B311:F311"/>
    <mergeCell ref="B312:F312"/>
    <mergeCell ref="B313:F313"/>
    <mergeCell ref="B314:F314"/>
    <mergeCell ref="B315:F315"/>
    <mergeCell ref="B329:F329"/>
    <mergeCell ref="B330:F330"/>
    <mergeCell ref="B331:F331"/>
    <mergeCell ref="B332:F332"/>
    <mergeCell ref="B333:F333"/>
    <mergeCell ref="B334:F334"/>
    <mergeCell ref="B323:F323"/>
    <mergeCell ref="B324:F324"/>
    <mergeCell ref="B325:F325"/>
    <mergeCell ref="B326:F326"/>
    <mergeCell ref="B327:F327"/>
    <mergeCell ref="B328:F328"/>
    <mergeCell ref="B341:F341"/>
    <mergeCell ref="B342:F342"/>
    <mergeCell ref="B343:F343"/>
    <mergeCell ref="B344:F344"/>
    <mergeCell ref="B345:F345"/>
    <mergeCell ref="B346:F346"/>
    <mergeCell ref="B335:F335"/>
    <mergeCell ref="B336:F336"/>
    <mergeCell ref="B337:F337"/>
    <mergeCell ref="B338:F338"/>
    <mergeCell ref="B339:F339"/>
    <mergeCell ref="B340:F340"/>
    <mergeCell ref="B353:F353"/>
    <mergeCell ref="B354:F354"/>
    <mergeCell ref="B355:F355"/>
    <mergeCell ref="A356:I356"/>
    <mergeCell ref="B357:F357"/>
    <mergeCell ref="B358:F358"/>
    <mergeCell ref="A347:I347"/>
    <mergeCell ref="B348:F348"/>
    <mergeCell ref="B349:F349"/>
    <mergeCell ref="B350:F350"/>
    <mergeCell ref="B351:F351"/>
    <mergeCell ref="B352:F352"/>
    <mergeCell ref="B365:F365"/>
    <mergeCell ref="B366:F366"/>
    <mergeCell ref="B367:F367"/>
    <mergeCell ref="B368:F368"/>
    <mergeCell ref="B369:F369"/>
    <mergeCell ref="A370:I370"/>
    <mergeCell ref="B359:F359"/>
    <mergeCell ref="B360:F360"/>
    <mergeCell ref="B361:F361"/>
    <mergeCell ref="B362:F362"/>
    <mergeCell ref="B363:F363"/>
    <mergeCell ref="B364:F364"/>
    <mergeCell ref="B379:F379"/>
    <mergeCell ref="B380:F380"/>
    <mergeCell ref="B381:F381"/>
    <mergeCell ref="B382:F382"/>
    <mergeCell ref="B383:F383"/>
    <mergeCell ref="B384:F384"/>
    <mergeCell ref="B371:F371"/>
    <mergeCell ref="B372:F372"/>
    <mergeCell ref="B373:F373"/>
    <mergeCell ref="B374:F374"/>
    <mergeCell ref="B375:F375"/>
    <mergeCell ref="A378:I378"/>
    <mergeCell ref="B392:F392"/>
    <mergeCell ref="B393:F393"/>
    <mergeCell ref="B394:F394"/>
    <mergeCell ref="B385:F385"/>
    <mergeCell ref="A387:I387"/>
    <mergeCell ref="B388:F388"/>
    <mergeCell ref="B389:F389"/>
    <mergeCell ref="B390:F390"/>
    <mergeCell ref="B391:F391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FIN.PLAN 2023.I PROJ.2024-2025.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Marijan</cp:lastModifiedBy>
  <cp:lastPrinted>2022-12-21T14:19:04Z</cp:lastPrinted>
  <dcterms:created xsi:type="dcterms:W3CDTF">2022-12-21T07:23:49Z</dcterms:created>
  <dcterms:modified xsi:type="dcterms:W3CDTF">2022-12-29T11:25:29Z</dcterms:modified>
</cp:coreProperties>
</file>